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Pum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6" i="1" l="1"/>
  <c r="S46" i="1" s="1"/>
  <c r="Q44" i="1"/>
  <c r="S44" i="1" s="1"/>
  <c r="Q45" i="1"/>
  <c r="S45" i="1" s="1"/>
  <c r="Q4" i="1"/>
  <c r="S4" i="1" s="1"/>
  <c r="Q5" i="1"/>
  <c r="S5" i="1" s="1"/>
  <c r="Q6" i="1"/>
  <c r="S6" i="1" s="1"/>
  <c r="Q7" i="1"/>
  <c r="S7" i="1" s="1"/>
  <c r="Q8" i="1"/>
  <c r="S8" i="1" s="1"/>
  <c r="Q9" i="1"/>
  <c r="S9" i="1" s="1"/>
  <c r="Q10" i="1"/>
  <c r="S10" i="1" s="1"/>
  <c r="Q11" i="1"/>
  <c r="S11" i="1" s="1"/>
  <c r="Q12" i="1"/>
  <c r="S12" i="1" s="1"/>
  <c r="Q13" i="1"/>
  <c r="S13" i="1" s="1"/>
  <c r="Q14" i="1"/>
  <c r="S14" i="1" s="1"/>
  <c r="Q15" i="1"/>
  <c r="S15" i="1" s="1"/>
  <c r="Q16" i="1"/>
  <c r="S16" i="1" s="1"/>
  <c r="Q17" i="1"/>
  <c r="S17" i="1" s="1"/>
  <c r="Q18" i="1"/>
  <c r="S18" i="1" s="1"/>
  <c r="Q19" i="1"/>
  <c r="S19" i="1" s="1"/>
  <c r="Q20" i="1"/>
  <c r="S20" i="1" s="1"/>
  <c r="Q21" i="1"/>
  <c r="S21" i="1" s="1"/>
  <c r="Q22" i="1"/>
  <c r="S22" i="1" s="1"/>
  <c r="Q23" i="1"/>
  <c r="S23" i="1" s="1"/>
  <c r="Q24" i="1"/>
  <c r="S24" i="1" s="1"/>
  <c r="Q25" i="1"/>
  <c r="Q26" i="1"/>
  <c r="S26" i="1" s="1"/>
  <c r="Q27" i="1"/>
  <c r="S27" i="1" s="1"/>
  <c r="Q28" i="1"/>
  <c r="Q29" i="1"/>
  <c r="S29" i="1" s="1"/>
  <c r="Q30" i="1"/>
  <c r="Q31" i="1"/>
  <c r="Q32" i="1"/>
  <c r="Q33" i="1"/>
  <c r="S33" i="1" s="1"/>
  <c r="Q34" i="1"/>
  <c r="S34" i="1" s="1"/>
  <c r="Q35" i="1"/>
  <c r="Q36" i="1"/>
  <c r="S36" i="1" s="1"/>
  <c r="Q37" i="1"/>
  <c r="Q38" i="1"/>
  <c r="S38" i="1" s="1"/>
  <c r="Q39" i="1"/>
  <c r="Q40" i="1"/>
  <c r="Q41" i="1"/>
  <c r="Q42" i="1"/>
  <c r="Q43" i="1"/>
  <c r="Q3" i="1"/>
  <c r="S3" i="1" s="1"/>
  <c r="Q47" i="1" l="1"/>
  <c r="S25" i="1"/>
  <c r="S42" i="1"/>
  <c r="S41" i="1"/>
  <c r="S43" i="1"/>
  <c r="S35" i="1"/>
  <c r="S40" i="1"/>
  <c r="S32" i="1"/>
  <c r="S39" i="1"/>
  <c r="S31" i="1"/>
  <c r="S30" i="1"/>
  <c r="S37" i="1"/>
  <c r="S28" i="1"/>
  <c r="S47" i="1" l="1"/>
</calcChain>
</file>

<file path=xl/sharedStrings.xml><?xml version="1.0" encoding="utf-8"?>
<sst xmlns="http://schemas.openxmlformats.org/spreadsheetml/2006/main" count="101" uniqueCount="67">
  <si>
    <t>0026</t>
  </si>
  <si>
    <t>0001</t>
  </si>
  <si>
    <t>0006</t>
  </si>
  <si>
    <t>0003</t>
  </si>
  <si>
    <t>0051</t>
  </si>
  <si>
    <t>0002</t>
  </si>
  <si>
    <t>0011</t>
  </si>
  <si>
    <t>RTG Heather Logo Tee / Puma Black Heather</t>
  </si>
  <si>
    <t>RTG Heather Logo Tee / Apricot Blush Heather</t>
  </si>
  <si>
    <t>Active Tights / Puma Black</t>
  </si>
  <si>
    <t>MODERN SPORTS Hoodie / Puma Black</t>
  </si>
  <si>
    <t>MODERN SPORTS Hoodie / Peacoat</t>
  </si>
  <si>
    <t>MODERN SPORTS Pants / Puma Black</t>
  </si>
  <si>
    <t>MODERN SPORTS Shorts 10 / Puma Black</t>
  </si>
  <si>
    <t>MODERN SPORTS Lightweight Hoodie / Apricot Bl</t>
  </si>
  <si>
    <t>MODERN SPORTS Shorts 10 / Medium Grey Heather</t>
  </si>
  <si>
    <t>Graphic Tee B / Puma Black-High Risk Red</t>
  </si>
  <si>
    <t>Graphic Sweatpants TR cl B / Puma Black</t>
  </si>
  <si>
    <t>Graphic AOP Tee G / Puma White</t>
  </si>
  <si>
    <t>BIG LOGO Tee / Puma Black</t>
  </si>
  <si>
    <t>BIG LOGO Tee / Puma White</t>
  </si>
  <si>
    <t>MODERN SPORTS Logo Tee / Peacoat</t>
  </si>
  <si>
    <t>MODERN SPORTS Hoodie / High Risk Red</t>
  </si>
  <si>
    <t>Graphic Tee G / Puma Black</t>
  </si>
  <si>
    <t>Graphic Tee G / Puma White</t>
  </si>
  <si>
    <t>Graphic AOP Leggings G / Puma Black</t>
  </si>
  <si>
    <t>Graphic AOP Tee G / Puma Black</t>
  </si>
  <si>
    <t>BIG LOGO Tee / High Risk Red</t>
  </si>
  <si>
    <t>XS</t>
  </si>
  <si>
    <t>S</t>
  </si>
  <si>
    <t>M</t>
  </si>
  <si>
    <t>L</t>
  </si>
  <si>
    <t>XL</t>
  </si>
  <si>
    <t>XXL</t>
  </si>
  <si>
    <t>0044</t>
  </si>
  <si>
    <t>0033</t>
  </si>
  <si>
    <t>Graphic Hoodie FL / Puma Black</t>
  </si>
  <si>
    <t>Graphic Hoodie FL / Grape Leaf</t>
  </si>
  <si>
    <t>Graphic AOP Hoodie FL / Puma Black</t>
  </si>
  <si>
    <t>Graphic Tee / Puma Black</t>
  </si>
  <si>
    <t>Graphic Tee / Grape Leaf</t>
  </si>
  <si>
    <t>Graphic AOP Tee / Puma Black</t>
  </si>
  <si>
    <t>Graphic Crew FL / Puma Black</t>
  </si>
  <si>
    <t>Graphic Crew FL / Grape Leaf</t>
  </si>
  <si>
    <t>Graphic Sweat Pants FL cl / Puma Black</t>
  </si>
  <si>
    <t>Graphic Sweat Pants FL cl / Grape Leaf</t>
  </si>
  <si>
    <t>Graphic FullZip Hoodie / Puma Black</t>
  </si>
  <si>
    <t>Graphic Hoodie / Puma Black</t>
  </si>
  <si>
    <t>Graphic Hoodie / Intense Red</t>
  </si>
  <si>
    <t>Graphic Tee / Puma White</t>
  </si>
  <si>
    <t>Graphic Tee / Intense Red</t>
  </si>
  <si>
    <t>Graphic Leggings / Puma Black</t>
  </si>
  <si>
    <t>AOP Leggings / Puma Black</t>
  </si>
  <si>
    <t>Graphic Sweatpants FL / Puma Black</t>
  </si>
  <si>
    <t>128</t>
  </si>
  <si>
    <t>140</t>
  </si>
  <si>
    <t>152</t>
  </si>
  <si>
    <t>164</t>
  </si>
  <si>
    <t>176</t>
  </si>
  <si>
    <t>3XL</t>
  </si>
  <si>
    <t>RRP</t>
  </si>
  <si>
    <t>RRP Total</t>
  </si>
  <si>
    <t>Quantity</t>
  </si>
  <si>
    <t>Article</t>
  </si>
  <si>
    <t>Photo</t>
  </si>
  <si>
    <t>nr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</si>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</sst>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164" formatCode="_-* #,##0.00\ [$€-410]_-;\-* #,##0.00\ [$€-410]_-;_-* &quot;-&quot;??\ [$€-410]_-;_-@_-"/>
  </numFmts>
  <fonts count="7">
    <font>
      <sz val="11"/>
      <color theme="1"/>
      <name val="Calibri"/>
      <family val="2"/>
      <scheme val="minor"/>
    </font>
    <font>
      <sz val="11"/>
      <color theme="1"/>
      <name val="Helvetica Neue"/>
      <family val="2"/>
    </font>
    <font>
      <sz val="20"/>
      <color theme="1"/>
      <name val="Helvetica Neue"/>
      <family val="2"/>
    </font>
    <font>
      <b/>
      <sz val="20"/>
      <name val="Helvetica Neue"/>
      <family val="2"/>
    </font>
    <font>
      <b/>
      <sz val="16"/>
      <color theme="1"/>
      <name val="Helvetica Neue"/>
      <family val="2"/>
    </font>
    <font>
      <b/>
      <sz val="20"/>
      <color theme="1"/>
      <name val="Helvetica Neue"/>
      <family val="2"/>
    </font>
    <font>
      <b/>
      <sz val="20"/>
      <color rgb="FFFF0000"/>
      <name val="Helvetica Neue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8" fontId="2" fillId="0" borderId="0" xfId="0" applyNumberFormat="1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8" fontId="3" fillId="2" borderId="3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8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8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quotePrefix="1" applyFont="1" applyBorder="1" applyAlignment="1">
      <alignment horizontal="center" vertical="center"/>
    </xf>
    <xf numFmtId="8" fontId="2" fillId="0" borderId="3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/>
    </xf>
    <xf numFmtId="8" fontId="5" fillId="2" borderId="0" xfId="0" applyNumberFormat="1" applyFont="1" applyFill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4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2" formatCode="#,##0.00\ &quot;€&quot;;[Red]\-#,##0.00\ &quot;€&quot;"/>
      <fill>
        <patternFill patternType="solid">
          <fgColor indexed="64"/>
          <bgColor theme="9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20"/>
        <name val="Helvetica Neue"/>
        <scheme val="none"/>
      </font>
      <numFmt numFmtId="12" formatCode="#,##0.00\ &quot;€&quot;;[Red]\-#,##0.0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2" formatCode="#,##0.00\ &quot;€&quot;;[Red]\-#,##0.00\ &quot;€&quot;"/>
      <fill>
        <patternFill patternType="solid">
          <fgColor indexed="64"/>
          <bgColor theme="9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20"/>
        <name val="Helvetica Neue"/>
        <scheme val="none"/>
      </font>
      <numFmt numFmtId="12" formatCode="#,##0.00\ &quot;€&quot;;[Red]\-#,##0.0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20"/>
        <name val="Helvetica Neue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249977111117893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20"/>
        <name val="Helvetica Neue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249977111117893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20"/>
        <name val="Helvetica Neue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249977111117893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20"/>
        <name val="Helvetica Neue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249977111117893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20"/>
        <name val="Helvetica Neue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249977111117893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20"/>
        <name val="Helvetica Neue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249977111117893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20"/>
        <name val="Helvetica Neue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249977111117893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20"/>
        <name val="Helvetica Neue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249977111117893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20"/>
        <name val="Helvetica Neue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249977111117893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20"/>
        <name val="Helvetica Neue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249977111117893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20"/>
        <name val="Helvetica Neue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249977111117893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20"/>
        <name val="Helvetica Neue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 tint="-0.249977111117893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20"/>
        <name val="Helvetica Neue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20"/>
        <name val="Helvetica Neue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name val="Helvetica Neue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20"/>
        <name val="Helvetica Neue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20"/>
        <name val="Helvetica Neue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Helvetica Neue"/>
        <scheme val="none"/>
      </font>
      <alignment horizontal="center" vertical="center" textRotation="0" indent="0" justifyLastLine="0" shrinkToFit="0" readingOrder="0"/>
    </dxf>
    <dxf>
      <border outline="0">
        <bottom style="double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Helvetica Neue"/>
        <scheme val="none"/>
      </font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236970</xdr:colOff>
      <xdr:row>0</xdr:row>
      <xdr:rowOff>350693</xdr:rowOff>
    </xdr:from>
    <xdr:to>
      <xdr:col>1</xdr:col>
      <xdr:colOff>954298</xdr:colOff>
      <xdr:row>0</xdr:row>
      <xdr:rowOff>1320825</xdr:rowOff>
    </xdr:to>
    <xdr:pic>
      <xdr:nvPicPr>
        <xdr:cNvPr id="261" name="Grafik 260">
          <a:extLst>
            <a:ext uri="{FF2B5EF4-FFF2-40B4-BE49-F238E27FC236}">
              <a16:creationId xmlns:a16="http://schemas.microsoft.com/office/drawing/2014/main" xmlns="" id="{600BE83E-7EB6-4DA4-9826-7C57B6FDB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6970" y="350693"/>
          <a:ext cx="1894964" cy="97013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304800</xdr:colOff>
      <xdr:row>43</xdr:row>
      <xdr:rowOff>304800</xdr:rowOff>
    </xdr:to>
    <xdr:sp macro="" textlink="">
      <xdr:nvSpPr>
        <xdr:cNvPr id="1025" name="AutoShape 1" descr="PUMA Train Favorite Heather Cat Trainingsshirt elektro blue heather S">
          <a:extLst>
            <a:ext uri="{FF2B5EF4-FFF2-40B4-BE49-F238E27FC236}">
              <a16:creationId xmlns:a16="http://schemas.microsoft.com/office/drawing/2014/main" xmlns="" id="{FEA7AD15-7254-66E6-DA60-196CD85AE154}"/>
            </a:ext>
          </a:extLst>
        </xdr:cNvPr>
        <xdr:cNvSpPr>
          <a:spLocks noChangeAspect="1" noChangeArrowheads="1"/>
        </xdr:cNvSpPr>
      </xdr:nvSpPr>
      <xdr:spPr bwMode="auto">
        <a:xfrm>
          <a:off x="1699260" y="538810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247651</xdr:colOff>
      <xdr:row>43</xdr:row>
      <xdr:rowOff>104775</xdr:rowOff>
    </xdr:from>
    <xdr:to>
      <xdr:col>1</xdr:col>
      <xdr:colOff>1276351</xdr:colOff>
      <xdr:row>43</xdr:row>
      <xdr:rowOff>1135239</xdr:rowOff>
    </xdr:to>
    <xdr:pic>
      <xdr:nvPicPr>
        <xdr:cNvPr id="32" name="Grafik 31" descr="Puma, Koszulka męska, Modern Sports Logo Tee czarna 585818 01, rozmiar S - Puma">
          <a:extLst>
            <a:ext uri="{FF2B5EF4-FFF2-40B4-BE49-F238E27FC236}">
              <a16:creationId xmlns:a16="http://schemas.microsoft.com/office/drawing/2014/main" xmlns="" id="{DACF1C58-E03D-D9B0-E882-F317DDB4B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6" y="59150250"/>
          <a:ext cx="1028700" cy="10304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360569</xdr:colOff>
      <xdr:row>44</xdr:row>
      <xdr:rowOff>108857</xdr:rowOff>
    </xdr:from>
    <xdr:to>
      <xdr:col>1</xdr:col>
      <xdr:colOff>1208677</xdr:colOff>
      <xdr:row>44</xdr:row>
      <xdr:rowOff>1112518</xdr:rowOff>
    </xdr:to>
    <xdr:pic>
      <xdr:nvPicPr>
        <xdr:cNvPr id="33" name="Grafik 32" descr="Essentials Herrenjogginghose mit Logo, Peacoat, extralarge">
          <a:extLst>
            <a:ext uri="{FF2B5EF4-FFF2-40B4-BE49-F238E27FC236}">
              <a16:creationId xmlns:a16="http://schemas.microsoft.com/office/drawing/2014/main" xmlns="" id="{EAF434F8-BC3C-6909-E91D-4A468C6F8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2065998" y="60198000"/>
          <a:ext cx="848108" cy="1003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422032</xdr:colOff>
      <xdr:row>45</xdr:row>
      <xdr:rowOff>164123</xdr:rowOff>
    </xdr:from>
    <xdr:to>
      <xdr:col>1</xdr:col>
      <xdr:colOff>1101969</xdr:colOff>
      <xdr:row>45</xdr:row>
      <xdr:rowOff>1106077</xdr:rowOff>
    </xdr:to>
    <xdr:pic>
      <xdr:nvPicPr>
        <xdr:cNvPr id="35" name="Grafik 34" descr="PUMA RTG Heather Logo Tee - XS">
          <a:extLst>
            <a:ext uri="{FF2B5EF4-FFF2-40B4-BE49-F238E27FC236}">
              <a16:creationId xmlns:a16="http://schemas.microsoft.com/office/drawing/2014/main" xmlns="" id="{D6274070-7916-FCB1-1374-6F3C6224480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42"/>
        <a:stretch/>
      </xdr:blipFill>
      <xdr:spPr bwMode="auto">
        <a:xfrm>
          <a:off x="2121878" y="61464092"/>
          <a:ext cx="679937" cy="941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304800</xdr:colOff>
      <xdr:row>46</xdr:row>
      <xdr:rowOff>304800</xdr:rowOff>
    </xdr:to>
    <xdr:sp macro="" textlink="">
      <xdr:nvSpPr>
        <xdr:cNvPr id="1029" name="AutoShape 5" descr="PUMA Ess+ Metallic Colorblock Full-Zip Kapuzenjacke Fleece medium gray heather S">
          <a:extLst>
            <a:ext uri="{FF2B5EF4-FFF2-40B4-BE49-F238E27FC236}">
              <a16:creationId xmlns:a16="http://schemas.microsoft.com/office/drawing/2014/main" xmlns="" id="{5EB7B2EF-20A4-DAC6-382A-F575C5FCB1AF}"/>
            </a:ext>
          </a:extLst>
        </xdr:cNvPr>
        <xdr:cNvSpPr>
          <a:spLocks noChangeAspect="1" noChangeArrowheads="1"/>
        </xdr:cNvSpPr>
      </xdr:nvSpPr>
      <xdr:spPr bwMode="auto">
        <a:xfrm>
          <a:off x="1733550" y="6888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381001</xdr:colOff>
      <xdr:row>2</xdr:row>
      <xdr:rowOff>193201</xdr:rowOff>
    </xdr:from>
    <xdr:to>
      <xdr:col>1</xdr:col>
      <xdr:colOff>1120141</xdr:colOff>
      <xdr:row>2</xdr:row>
      <xdr:rowOff>1128821</xdr:rowOff>
    </xdr:to>
    <xdr:pic>
      <xdr:nvPicPr>
        <xdr:cNvPr id="38" name="Grafik 37">
          <a:extLst>
            <a:ext uri="{FF2B5EF4-FFF2-40B4-BE49-F238E27FC236}">
              <a16:creationId xmlns:a16="http://schemas.microsoft.com/office/drawing/2014/main" xmlns="" id="{9A791CAA-408A-6CB1-491A-86246B5A71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0261" y="2182021"/>
          <a:ext cx="739140" cy="935620"/>
        </a:xfrm>
        <a:prstGeom prst="rect">
          <a:avLst/>
        </a:prstGeom>
      </xdr:spPr>
    </xdr:pic>
    <xdr:clientData/>
  </xdr:twoCellAnchor>
  <xdr:twoCellAnchor editAs="oneCell">
    <xdr:from>
      <xdr:col>1</xdr:col>
      <xdr:colOff>182880</xdr:colOff>
      <xdr:row>3</xdr:row>
      <xdr:rowOff>76200</xdr:rowOff>
    </xdr:from>
    <xdr:to>
      <xdr:col>1</xdr:col>
      <xdr:colOff>1295400</xdr:colOff>
      <xdr:row>3</xdr:row>
      <xdr:rowOff>1188720</xdr:rowOff>
    </xdr:to>
    <xdr:pic>
      <xdr:nvPicPr>
        <xdr:cNvPr id="45" name="Grafik 44">
          <a:extLst>
            <a:ext uri="{FF2B5EF4-FFF2-40B4-BE49-F238E27FC236}">
              <a16:creationId xmlns:a16="http://schemas.microsoft.com/office/drawing/2014/main" xmlns="" id="{B8A17387-05E4-1831-F7E1-B615E0E62C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2140" y="3299460"/>
          <a:ext cx="1112520" cy="1112520"/>
        </a:xfrm>
        <a:prstGeom prst="rect">
          <a:avLst/>
        </a:prstGeom>
      </xdr:spPr>
    </xdr:pic>
    <xdr:clientData/>
  </xdr:twoCellAnchor>
  <xdr:twoCellAnchor editAs="oneCell">
    <xdr:from>
      <xdr:col>1</xdr:col>
      <xdr:colOff>226808</xdr:colOff>
      <xdr:row>4</xdr:row>
      <xdr:rowOff>116541</xdr:rowOff>
    </xdr:from>
    <xdr:to>
      <xdr:col>1</xdr:col>
      <xdr:colOff>1244078</xdr:colOff>
      <xdr:row>4</xdr:row>
      <xdr:rowOff>1102658</xdr:rowOff>
    </xdr:to>
    <xdr:pic>
      <xdr:nvPicPr>
        <xdr:cNvPr id="62" name="Grafik 61">
          <a:extLst>
            <a:ext uri="{FF2B5EF4-FFF2-40B4-BE49-F238E27FC236}">
              <a16:creationId xmlns:a16="http://schemas.microsoft.com/office/drawing/2014/main" xmlns="" id="{CD0F2A03-7AA7-F44E-3A82-0CAFF28A775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292" b="14148"/>
        <a:stretch/>
      </xdr:blipFill>
      <xdr:spPr>
        <a:xfrm>
          <a:off x="1930102" y="4563035"/>
          <a:ext cx="1017270" cy="986117"/>
        </a:xfrm>
        <a:prstGeom prst="rect">
          <a:avLst/>
        </a:prstGeom>
      </xdr:spPr>
    </xdr:pic>
    <xdr:clientData/>
  </xdr:twoCellAnchor>
  <xdr:twoCellAnchor editAs="oneCell">
    <xdr:from>
      <xdr:col>1</xdr:col>
      <xdr:colOff>331694</xdr:colOff>
      <xdr:row>5</xdr:row>
      <xdr:rowOff>80680</xdr:rowOff>
    </xdr:from>
    <xdr:to>
      <xdr:col>1</xdr:col>
      <xdr:colOff>1156447</xdr:colOff>
      <xdr:row>5</xdr:row>
      <xdr:rowOff>1124671</xdr:rowOff>
    </xdr:to>
    <xdr:pic>
      <xdr:nvPicPr>
        <xdr:cNvPr id="63" name="Grafik 62">
          <a:extLst>
            <a:ext uri="{FF2B5EF4-FFF2-40B4-BE49-F238E27FC236}">
              <a16:creationId xmlns:a16="http://schemas.microsoft.com/office/drawing/2014/main" xmlns="" id="{62A80670-046C-42C5-BD67-8B9214A30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4988" y="5764304"/>
          <a:ext cx="824753" cy="1043991"/>
        </a:xfrm>
        <a:prstGeom prst="rect">
          <a:avLst/>
        </a:prstGeom>
      </xdr:spPr>
    </xdr:pic>
    <xdr:clientData/>
  </xdr:twoCellAnchor>
  <xdr:twoCellAnchor editAs="oneCell">
    <xdr:from>
      <xdr:col>1</xdr:col>
      <xdr:colOff>251013</xdr:colOff>
      <xdr:row>6</xdr:row>
      <xdr:rowOff>107576</xdr:rowOff>
    </xdr:from>
    <xdr:to>
      <xdr:col>1</xdr:col>
      <xdr:colOff>1246095</xdr:colOff>
      <xdr:row>6</xdr:row>
      <xdr:rowOff>1102658</xdr:rowOff>
    </xdr:to>
    <xdr:pic>
      <xdr:nvPicPr>
        <xdr:cNvPr id="257" name="Grafik 256">
          <a:extLst>
            <a:ext uri="{FF2B5EF4-FFF2-40B4-BE49-F238E27FC236}">
              <a16:creationId xmlns:a16="http://schemas.microsoft.com/office/drawing/2014/main" xmlns="" id="{8CA8AE37-9AC3-320D-DA5D-AA8D81DD5E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4307" y="7028329"/>
          <a:ext cx="995082" cy="995082"/>
        </a:xfrm>
        <a:prstGeom prst="rect">
          <a:avLst/>
        </a:prstGeom>
      </xdr:spPr>
    </xdr:pic>
    <xdr:clientData/>
  </xdr:twoCellAnchor>
  <xdr:twoCellAnchor editAs="oneCell">
    <xdr:from>
      <xdr:col>1</xdr:col>
      <xdr:colOff>277907</xdr:colOff>
      <xdr:row>7</xdr:row>
      <xdr:rowOff>136711</xdr:rowOff>
    </xdr:from>
    <xdr:to>
      <xdr:col>1</xdr:col>
      <xdr:colOff>1210237</xdr:colOff>
      <xdr:row>7</xdr:row>
      <xdr:rowOff>1069041</xdr:rowOff>
    </xdr:to>
    <xdr:pic>
      <xdr:nvPicPr>
        <xdr:cNvPr id="259" name="Grafik 258">
          <a:extLst>
            <a:ext uri="{FF2B5EF4-FFF2-40B4-BE49-F238E27FC236}">
              <a16:creationId xmlns:a16="http://schemas.microsoft.com/office/drawing/2014/main" xmlns="" id="{20AEF538-EBD1-FAEA-FEA6-47490F9F7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1" y="8294593"/>
          <a:ext cx="932330" cy="932330"/>
        </a:xfrm>
        <a:prstGeom prst="rect">
          <a:avLst/>
        </a:prstGeom>
      </xdr:spPr>
    </xdr:pic>
    <xdr:clientData/>
  </xdr:twoCellAnchor>
  <xdr:twoCellAnchor editAs="oneCell">
    <xdr:from>
      <xdr:col>1</xdr:col>
      <xdr:colOff>162792</xdr:colOff>
      <xdr:row>8</xdr:row>
      <xdr:rowOff>41565</xdr:rowOff>
    </xdr:from>
    <xdr:to>
      <xdr:col>1</xdr:col>
      <xdr:colOff>1288473</xdr:colOff>
      <xdr:row>8</xdr:row>
      <xdr:rowOff>1206609</xdr:rowOff>
    </xdr:to>
    <xdr:pic>
      <xdr:nvPicPr>
        <xdr:cNvPr id="262" name="Grafik 261">
          <a:extLst>
            <a:ext uri="{FF2B5EF4-FFF2-40B4-BE49-F238E27FC236}">
              <a16:creationId xmlns:a16="http://schemas.microsoft.com/office/drawing/2014/main" xmlns="" id="{9627C179-B4CA-08EE-8A57-1C12CDF9DC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057" b="11193"/>
        <a:stretch/>
      </xdr:blipFill>
      <xdr:spPr>
        <a:xfrm>
          <a:off x="1866901" y="9421092"/>
          <a:ext cx="1125681" cy="1165044"/>
        </a:xfrm>
        <a:prstGeom prst="rect">
          <a:avLst/>
        </a:prstGeom>
      </xdr:spPr>
    </xdr:pic>
    <xdr:clientData/>
  </xdr:twoCellAnchor>
  <xdr:twoCellAnchor editAs="oneCell">
    <xdr:from>
      <xdr:col>1</xdr:col>
      <xdr:colOff>263237</xdr:colOff>
      <xdr:row>9</xdr:row>
      <xdr:rowOff>138547</xdr:rowOff>
    </xdr:from>
    <xdr:to>
      <xdr:col>1</xdr:col>
      <xdr:colOff>1274618</xdr:colOff>
      <xdr:row>9</xdr:row>
      <xdr:rowOff>1054379</xdr:rowOff>
    </xdr:to>
    <xdr:pic>
      <xdr:nvPicPr>
        <xdr:cNvPr id="264" name="Grafik 263">
          <a:extLst>
            <a:ext uri="{FF2B5EF4-FFF2-40B4-BE49-F238E27FC236}">
              <a16:creationId xmlns:a16="http://schemas.microsoft.com/office/drawing/2014/main" xmlns="" id="{F0E1A51E-CA80-743A-0D21-1C252754A5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421" b="8523"/>
        <a:stretch/>
      </xdr:blipFill>
      <xdr:spPr>
        <a:xfrm>
          <a:off x="1967346" y="10751129"/>
          <a:ext cx="1011381" cy="915832"/>
        </a:xfrm>
        <a:prstGeom prst="rect">
          <a:avLst/>
        </a:prstGeom>
      </xdr:spPr>
    </xdr:pic>
    <xdr:clientData/>
  </xdr:twoCellAnchor>
  <xdr:twoCellAnchor editAs="oneCell">
    <xdr:from>
      <xdr:col>1</xdr:col>
      <xdr:colOff>443347</xdr:colOff>
      <xdr:row>10</xdr:row>
      <xdr:rowOff>5861</xdr:rowOff>
    </xdr:from>
    <xdr:to>
      <xdr:col>1</xdr:col>
      <xdr:colOff>969818</xdr:colOff>
      <xdr:row>11</xdr:row>
      <xdr:rowOff>1</xdr:rowOff>
    </xdr:to>
    <xdr:pic>
      <xdr:nvPicPr>
        <xdr:cNvPr id="266" name="Grafik 265">
          <a:extLst>
            <a:ext uri="{FF2B5EF4-FFF2-40B4-BE49-F238E27FC236}">
              <a16:creationId xmlns:a16="http://schemas.microsoft.com/office/drawing/2014/main" xmlns="" id="{1592E803-FD48-99D9-662F-91315DEC57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620" r="30838"/>
        <a:stretch/>
      </xdr:blipFill>
      <xdr:spPr>
        <a:xfrm>
          <a:off x="2139625" y="11873183"/>
          <a:ext cx="526471" cy="1213339"/>
        </a:xfrm>
        <a:prstGeom prst="rect">
          <a:avLst/>
        </a:prstGeom>
      </xdr:spPr>
    </xdr:pic>
    <xdr:clientData/>
  </xdr:twoCellAnchor>
  <xdr:twoCellAnchor editAs="oneCell">
    <xdr:from>
      <xdr:col>1</xdr:col>
      <xdr:colOff>185531</xdr:colOff>
      <xdr:row>11</xdr:row>
      <xdr:rowOff>90193</xdr:rowOff>
    </xdr:from>
    <xdr:to>
      <xdr:col>1</xdr:col>
      <xdr:colOff>1257300</xdr:colOff>
      <xdr:row>11</xdr:row>
      <xdr:rowOff>1130079</xdr:rowOff>
    </xdr:to>
    <xdr:pic>
      <xdr:nvPicPr>
        <xdr:cNvPr id="268" name="Grafik 267">
          <a:extLst>
            <a:ext uri="{FF2B5EF4-FFF2-40B4-BE49-F238E27FC236}">
              <a16:creationId xmlns:a16="http://schemas.microsoft.com/office/drawing/2014/main" xmlns="" id="{440F7AF3-6158-76AD-0B17-4897BCBF275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734" b="27470"/>
        <a:stretch/>
      </xdr:blipFill>
      <xdr:spPr>
        <a:xfrm>
          <a:off x="1884791" y="13188973"/>
          <a:ext cx="1071769" cy="1039886"/>
        </a:xfrm>
        <a:prstGeom prst="rect">
          <a:avLst/>
        </a:prstGeom>
      </xdr:spPr>
    </xdr:pic>
    <xdr:clientData/>
  </xdr:twoCellAnchor>
  <xdr:twoCellAnchor editAs="oneCell">
    <xdr:from>
      <xdr:col>1</xdr:col>
      <xdr:colOff>365760</xdr:colOff>
      <xdr:row>12</xdr:row>
      <xdr:rowOff>91441</xdr:rowOff>
    </xdr:from>
    <xdr:to>
      <xdr:col>1</xdr:col>
      <xdr:colOff>1123989</xdr:colOff>
      <xdr:row>12</xdr:row>
      <xdr:rowOff>1143000</xdr:rowOff>
    </xdr:to>
    <xdr:pic>
      <xdr:nvPicPr>
        <xdr:cNvPr id="270" name="Grafik 269">
          <a:extLst>
            <a:ext uri="{FF2B5EF4-FFF2-40B4-BE49-F238E27FC236}">
              <a16:creationId xmlns:a16="http://schemas.microsoft.com/office/drawing/2014/main" xmlns="" id="{2C901E14-68D2-1FA0-3A4A-90C8EAA572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04" t="8742" r="28985" b="8198"/>
        <a:stretch/>
      </xdr:blipFill>
      <xdr:spPr>
        <a:xfrm>
          <a:off x="2065020" y="14424661"/>
          <a:ext cx="758229" cy="1051559"/>
        </a:xfrm>
        <a:prstGeom prst="rect">
          <a:avLst/>
        </a:prstGeom>
      </xdr:spPr>
    </xdr:pic>
    <xdr:clientData/>
  </xdr:twoCellAnchor>
  <xdr:twoCellAnchor editAs="oneCell">
    <xdr:from>
      <xdr:col>1</xdr:col>
      <xdr:colOff>277907</xdr:colOff>
      <xdr:row>13</xdr:row>
      <xdr:rowOff>125505</xdr:rowOff>
    </xdr:from>
    <xdr:to>
      <xdr:col>1</xdr:col>
      <xdr:colOff>1172137</xdr:colOff>
      <xdr:row>13</xdr:row>
      <xdr:rowOff>1147482</xdr:rowOff>
    </xdr:to>
    <xdr:pic>
      <xdr:nvPicPr>
        <xdr:cNvPr id="272" name="Grafik 271">
          <a:extLst>
            <a:ext uri="{FF2B5EF4-FFF2-40B4-BE49-F238E27FC236}">
              <a16:creationId xmlns:a16="http://schemas.microsoft.com/office/drawing/2014/main" xmlns="" id="{AB8FC33B-B82C-74CA-BF93-DE6802313A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992" b="13096"/>
        <a:stretch/>
      </xdr:blipFill>
      <xdr:spPr>
        <a:xfrm>
          <a:off x="1981201" y="15706164"/>
          <a:ext cx="894230" cy="1021977"/>
        </a:xfrm>
        <a:prstGeom prst="rect">
          <a:avLst/>
        </a:prstGeom>
      </xdr:spPr>
    </xdr:pic>
    <xdr:clientData/>
  </xdr:twoCellAnchor>
  <xdr:twoCellAnchor editAs="oneCell">
    <xdr:from>
      <xdr:col>1</xdr:col>
      <xdr:colOff>358589</xdr:colOff>
      <xdr:row>14</xdr:row>
      <xdr:rowOff>44824</xdr:rowOff>
    </xdr:from>
    <xdr:to>
      <xdr:col>1</xdr:col>
      <xdr:colOff>1157251</xdr:colOff>
      <xdr:row>14</xdr:row>
      <xdr:rowOff>1183342</xdr:rowOff>
    </xdr:to>
    <xdr:pic>
      <xdr:nvPicPr>
        <xdr:cNvPr id="274" name="Grafik 273">
          <a:extLst>
            <a:ext uri="{FF2B5EF4-FFF2-40B4-BE49-F238E27FC236}">
              <a16:creationId xmlns:a16="http://schemas.microsoft.com/office/drawing/2014/main" xmlns="" id="{C2479E37-3ED1-8F8F-ED95-7114B4F22B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1883" y="16862612"/>
          <a:ext cx="798662" cy="1138518"/>
        </a:xfrm>
        <a:prstGeom prst="rect">
          <a:avLst/>
        </a:prstGeom>
      </xdr:spPr>
    </xdr:pic>
    <xdr:clientData/>
  </xdr:twoCellAnchor>
  <xdr:twoCellAnchor editAs="oneCell">
    <xdr:from>
      <xdr:col>1</xdr:col>
      <xdr:colOff>349625</xdr:colOff>
      <xdr:row>15</xdr:row>
      <xdr:rowOff>53787</xdr:rowOff>
    </xdr:from>
    <xdr:to>
      <xdr:col>1</xdr:col>
      <xdr:colOff>1161961</xdr:colOff>
      <xdr:row>15</xdr:row>
      <xdr:rowOff>1183339</xdr:rowOff>
    </xdr:to>
    <xdr:pic>
      <xdr:nvPicPr>
        <xdr:cNvPr id="276" name="Grafik 275">
          <a:extLst>
            <a:ext uri="{FF2B5EF4-FFF2-40B4-BE49-F238E27FC236}">
              <a16:creationId xmlns:a16="http://schemas.microsoft.com/office/drawing/2014/main" xmlns="" id="{54A55F95-A5CD-1F6C-3CEC-D679DEE7F0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2919" y="18108705"/>
          <a:ext cx="812336" cy="1129552"/>
        </a:xfrm>
        <a:prstGeom prst="rect">
          <a:avLst/>
        </a:prstGeom>
      </xdr:spPr>
    </xdr:pic>
    <xdr:clientData/>
  </xdr:twoCellAnchor>
  <xdr:twoCellAnchor editAs="oneCell">
    <xdr:from>
      <xdr:col>1</xdr:col>
      <xdr:colOff>161364</xdr:colOff>
      <xdr:row>16</xdr:row>
      <xdr:rowOff>71718</xdr:rowOff>
    </xdr:from>
    <xdr:to>
      <xdr:col>1</xdr:col>
      <xdr:colOff>1255058</xdr:colOff>
      <xdr:row>16</xdr:row>
      <xdr:rowOff>1165412</xdr:rowOff>
    </xdr:to>
    <xdr:pic>
      <xdr:nvPicPr>
        <xdr:cNvPr id="278" name="Grafik 277">
          <a:extLst>
            <a:ext uri="{FF2B5EF4-FFF2-40B4-BE49-F238E27FC236}">
              <a16:creationId xmlns:a16="http://schemas.microsoft.com/office/drawing/2014/main" xmlns="" id="{2E964911-2A87-D73A-7AD7-12A677C75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4658" y="19363765"/>
          <a:ext cx="1093694" cy="1093694"/>
        </a:xfrm>
        <a:prstGeom prst="rect">
          <a:avLst/>
        </a:prstGeom>
      </xdr:spPr>
    </xdr:pic>
    <xdr:clientData/>
  </xdr:twoCellAnchor>
  <xdr:twoCellAnchor editAs="oneCell">
    <xdr:from>
      <xdr:col>1</xdr:col>
      <xdr:colOff>313765</xdr:colOff>
      <xdr:row>17</xdr:row>
      <xdr:rowOff>98612</xdr:rowOff>
    </xdr:from>
    <xdr:to>
      <xdr:col>1</xdr:col>
      <xdr:colOff>1174377</xdr:colOff>
      <xdr:row>17</xdr:row>
      <xdr:rowOff>1174377</xdr:rowOff>
    </xdr:to>
    <xdr:pic>
      <xdr:nvPicPr>
        <xdr:cNvPr id="280" name="Grafik 279">
          <a:extLst>
            <a:ext uri="{FF2B5EF4-FFF2-40B4-BE49-F238E27FC236}">
              <a16:creationId xmlns:a16="http://schemas.microsoft.com/office/drawing/2014/main" xmlns="" id="{2F958EEF-320C-64CE-24EE-51B8D2F6D3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7059" y="20627788"/>
          <a:ext cx="860612" cy="1075765"/>
        </a:xfrm>
        <a:prstGeom prst="rect">
          <a:avLst/>
        </a:prstGeom>
      </xdr:spPr>
    </xdr:pic>
    <xdr:clientData/>
  </xdr:twoCellAnchor>
  <xdr:twoCellAnchor editAs="oneCell">
    <xdr:from>
      <xdr:col>1</xdr:col>
      <xdr:colOff>233082</xdr:colOff>
      <xdr:row>18</xdr:row>
      <xdr:rowOff>116541</xdr:rowOff>
    </xdr:from>
    <xdr:to>
      <xdr:col>1</xdr:col>
      <xdr:colOff>1257619</xdr:colOff>
      <xdr:row>18</xdr:row>
      <xdr:rowOff>1147481</xdr:rowOff>
    </xdr:to>
    <xdr:pic>
      <xdr:nvPicPr>
        <xdr:cNvPr id="282" name="Grafik 281">
          <a:extLst>
            <a:ext uri="{FF2B5EF4-FFF2-40B4-BE49-F238E27FC236}">
              <a16:creationId xmlns:a16="http://schemas.microsoft.com/office/drawing/2014/main" xmlns="" id="{AF0DA1FD-0690-4072-6F07-E8B91799F1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6376" y="21882847"/>
          <a:ext cx="1024537" cy="1030940"/>
        </a:xfrm>
        <a:prstGeom prst="rect">
          <a:avLst/>
        </a:prstGeom>
      </xdr:spPr>
    </xdr:pic>
    <xdr:clientData/>
  </xdr:twoCellAnchor>
  <xdr:twoCellAnchor editAs="oneCell">
    <xdr:from>
      <xdr:col>1</xdr:col>
      <xdr:colOff>510990</xdr:colOff>
      <xdr:row>19</xdr:row>
      <xdr:rowOff>44822</xdr:rowOff>
    </xdr:from>
    <xdr:to>
      <xdr:col>1</xdr:col>
      <xdr:colOff>966882</xdr:colOff>
      <xdr:row>19</xdr:row>
      <xdr:rowOff>1192305</xdr:rowOff>
    </xdr:to>
    <xdr:pic>
      <xdr:nvPicPr>
        <xdr:cNvPr id="284" name="Grafik 283">
          <a:extLst>
            <a:ext uri="{FF2B5EF4-FFF2-40B4-BE49-F238E27FC236}">
              <a16:creationId xmlns:a16="http://schemas.microsoft.com/office/drawing/2014/main" xmlns="" id="{EB719542-9E5F-AC3B-6490-5D17A0FC62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88" t="18004" r="27807" b="16043"/>
        <a:stretch/>
      </xdr:blipFill>
      <xdr:spPr>
        <a:xfrm>
          <a:off x="2214284" y="23048257"/>
          <a:ext cx="455892" cy="1147483"/>
        </a:xfrm>
        <a:prstGeom prst="rect">
          <a:avLst/>
        </a:prstGeom>
      </xdr:spPr>
    </xdr:pic>
    <xdr:clientData/>
  </xdr:twoCellAnchor>
  <xdr:twoCellAnchor editAs="oneCell">
    <xdr:from>
      <xdr:col>1</xdr:col>
      <xdr:colOff>242048</xdr:colOff>
      <xdr:row>20</xdr:row>
      <xdr:rowOff>89647</xdr:rowOff>
    </xdr:from>
    <xdr:to>
      <xdr:col>1</xdr:col>
      <xdr:colOff>1281952</xdr:colOff>
      <xdr:row>20</xdr:row>
      <xdr:rowOff>1129551</xdr:rowOff>
    </xdr:to>
    <xdr:pic>
      <xdr:nvPicPr>
        <xdr:cNvPr id="286" name="Grafik 285">
          <a:extLst>
            <a:ext uri="{FF2B5EF4-FFF2-40B4-BE49-F238E27FC236}">
              <a16:creationId xmlns:a16="http://schemas.microsoft.com/office/drawing/2014/main" xmlns="" id="{86F966AE-CB41-A8B5-F388-BEA8FEB88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342" y="24330212"/>
          <a:ext cx="1039904" cy="1039904"/>
        </a:xfrm>
        <a:prstGeom prst="rect">
          <a:avLst/>
        </a:prstGeom>
      </xdr:spPr>
    </xdr:pic>
    <xdr:clientData/>
  </xdr:twoCellAnchor>
  <xdr:twoCellAnchor editAs="oneCell">
    <xdr:from>
      <xdr:col>1</xdr:col>
      <xdr:colOff>188261</xdr:colOff>
      <xdr:row>21</xdr:row>
      <xdr:rowOff>89647</xdr:rowOff>
    </xdr:from>
    <xdr:to>
      <xdr:col>1</xdr:col>
      <xdr:colOff>1272989</xdr:colOff>
      <xdr:row>21</xdr:row>
      <xdr:rowOff>1174375</xdr:rowOff>
    </xdr:to>
    <xdr:pic>
      <xdr:nvPicPr>
        <xdr:cNvPr id="64" name="Grafik 63">
          <a:extLst>
            <a:ext uri="{FF2B5EF4-FFF2-40B4-BE49-F238E27FC236}">
              <a16:creationId xmlns:a16="http://schemas.microsoft.com/office/drawing/2014/main" xmlns="" id="{DA17BFFE-1A4E-A4C0-81A7-4A183F7B3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1555" y="25567341"/>
          <a:ext cx="1084728" cy="1084728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304801</xdr:colOff>
      <xdr:row>22</xdr:row>
      <xdr:rowOff>53789</xdr:rowOff>
    </xdr:from>
    <xdr:to>
      <xdr:col>1</xdr:col>
      <xdr:colOff>1163146</xdr:colOff>
      <xdr:row>22</xdr:row>
      <xdr:rowOff>1151965</xdr:rowOff>
    </xdr:to>
    <xdr:pic>
      <xdr:nvPicPr>
        <xdr:cNvPr id="67" name="Grafik 66">
          <a:extLst>
            <a:ext uri="{FF2B5EF4-FFF2-40B4-BE49-F238E27FC236}">
              <a16:creationId xmlns:a16="http://schemas.microsoft.com/office/drawing/2014/main" xmlns="" id="{04F40DCA-71DE-5CF6-2932-22463DDBC4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8095" y="26768613"/>
          <a:ext cx="858345" cy="1098176"/>
        </a:xfrm>
        <a:prstGeom prst="rect">
          <a:avLst/>
        </a:prstGeom>
      </xdr:spPr>
    </xdr:pic>
    <xdr:clientData/>
  </xdr:twoCellAnchor>
  <xdr:twoCellAnchor editAs="oneCell">
    <xdr:from>
      <xdr:col>1</xdr:col>
      <xdr:colOff>80682</xdr:colOff>
      <xdr:row>23</xdr:row>
      <xdr:rowOff>89645</xdr:rowOff>
    </xdr:from>
    <xdr:to>
      <xdr:col>2</xdr:col>
      <xdr:colOff>6603</xdr:colOff>
      <xdr:row>23</xdr:row>
      <xdr:rowOff>1174376</xdr:rowOff>
    </xdr:to>
    <xdr:pic>
      <xdr:nvPicPr>
        <xdr:cNvPr id="69" name="Grafik 68">
          <a:extLst>
            <a:ext uri="{FF2B5EF4-FFF2-40B4-BE49-F238E27FC236}">
              <a16:creationId xmlns:a16="http://schemas.microsoft.com/office/drawing/2014/main" xmlns="" id="{A088DF10-CCAF-72E9-D885-4906871DC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3976" y="28041598"/>
          <a:ext cx="1301678" cy="1084731"/>
        </a:xfrm>
        <a:prstGeom prst="rect">
          <a:avLst/>
        </a:prstGeom>
      </xdr:spPr>
    </xdr:pic>
    <xdr:clientData/>
  </xdr:twoCellAnchor>
  <xdr:twoCellAnchor editAs="oneCell">
    <xdr:from>
      <xdr:col>1</xdr:col>
      <xdr:colOff>134472</xdr:colOff>
      <xdr:row>24</xdr:row>
      <xdr:rowOff>89648</xdr:rowOff>
    </xdr:from>
    <xdr:to>
      <xdr:col>1</xdr:col>
      <xdr:colOff>1219201</xdr:colOff>
      <xdr:row>24</xdr:row>
      <xdr:rowOff>1174377</xdr:rowOff>
    </xdr:to>
    <xdr:pic>
      <xdr:nvPicPr>
        <xdr:cNvPr id="71" name="Grafik 70">
          <a:extLst>
            <a:ext uri="{FF2B5EF4-FFF2-40B4-BE49-F238E27FC236}">
              <a16:creationId xmlns:a16="http://schemas.microsoft.com/office/drawing/2014/main" xmlns="" id="{8C0AB40D-0FBC-0A7B-D7AB-AB105D83DE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7766" y="29278730"/>
          <a:ext cx="1084729" cy="1084729"/>
        </a:xfrm>
        <a:prstGeom prst="rect">
          <a:avLst/>
        </a:prstGeom>
      </xdr:spPr>
    </xdr:pic>
    <xdr:clientData/>
  </xdr:twoCellAnchor>
  <xdr:twoCellAnchor editAs="oneCell">
    <xdr:from>
      <xdr:col>1</xdr:col>
      <xdr:colOff>107577</xdr:colOff>
      <xdr:row>25</xdr:row>
      <xdr:rowOff>98612</xdr:rowOff>
    </xdr:from>
    <xdr:to>
      <xdr:col>1</xdr:col>
      <xdr:colOff>1192306</xdr:colOff>
      <xdr:row>25</xdr:row>
      <xdr:rowOff>1183341</xdr:rowOff>
    </xdr:to>
    <xdr:pic>
      <xdr:nvPicPr>
        <xdr:cNvPr id="72" name="Grafik 71">
          <a:extLst>
            <a:ext uri="{FF2B5EF4-FFF2-40B4-BE49-F238E27FC236}">
              <a16:creationId xmlns:a16="http://schemas.microsoft.com/office/drawing/2014/main" xmlns="" id="{800CE97A-87CC-49FF-B779-231F02DC58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0871" y="30524824"/>
          <a:ext cx="1084729" cy="1084729"/>
        </a:xfrm>
        <a:prstGeom prst="rect">
          <a:avLst/>
        </a:prstGeom>
      </xdr:spPr>
    </xdr:pic>
    <xdr:clientData/>
  </xdr:twoCellAnchor>
  <xdr:twoCellAnchor editAs="oneCell">
    <xdr:from>
      <xdr:col>1</xdr:col>
      <xdr:colOff>143434</xdr:colOff>
      <xdr:row>27</xdr:row>
      <xdr:rowOff>89648</xdr:rowOff>
    </xdr:from>
    <xdr:to>
      <xdr:col>1</xdr:col>
      <xdr:colOff>1281951</xdr:colOff>
      <xdr:row>28</xdr:row>
      <xdr:rowOff>8966</xdr:rowOff>
    </xdr:to>
    <xdr:pic>
      <xdr:nvPicPr>
        <xdr:cNvPr id="76" name="Grafik 75">
          <a:extLst>
            <a:ext uri="{FF2B5EF4-FFF2-40B4-BE49-F238E27FC236}">
              <a16:creationId xmlns:a16="http://schemas.microsoft.com/office/drawing/2014/main" xmlns="" id="{6B7C5632-2A57-715F-08C5-397F4125B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6728" y="32990119"/>
          <a:ext cx="1138517" cy="1138517"/>
        </a:xfrm>
        <a:prstGeom prst="rect">
          <a:avLst/>
        </a:prstGeom>
      </xdr:spPr>
    </xdr:pic>
    <xdr:clientData/>
  </xdr:twoCellAnchor>
  <xdr:twoCellAnchor editAs="oneCell">
    <xdr:from>
      <xdr:col>1</xdr:col>
      <xdr:colOff>125506</xdr:colOff>
      <xdr:row>26</xdr:row>
      <xdr:rowOff>53789</xdr:rowOff>
    </xdr:from>
    <xdr:to>
      <xdr:col>1</xdr:col>
      <xdr:colOff>1264023</xdr:colOff>
      <xdr:row>26</xdr:row>
      <xdr:rowOff>1192306</xdr:rowOff>
    </xdr:to>
    <xdr:pic>
      <xdr:nvPicPr>
        <xdr:cNvPr id="78" name="Grafik 77">
          <a:extLst>
            <a:ext uri="{FF2B5EF4-FFF2-40B4-BE49-F238E27FC236}">
              <a16:creationId xmlns:a16="http://schemas.microsoft.com/office/drawing/2014/main" xmlns="" id="{35D049D6-E9BD-4F9A-AFDC-F47F328832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0" y="31717130"/>
          <a:ext cx="1138517" cy="1138517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152401</xdr:colOff>
      <xdr:row>28</xdr:row>
      <xdr:rowOff>71717</xdr:rowOff>
    </xdr:from>
    <xdr:to>
      <xdr:col>1</xdr:col>
      <xdr:colOff>1237131</xdr:colOff>
      <xdr:row>28</xdr:row>
      <xdr:rowOff>1156447</xdr:rowOff>
    </xdr:to>
    <xdr:pic>
      <xdr:nvPicPr>
        <xdr:cNvPr id="80" name="Grafik 79">
          <a:extLst>
            <a:ext uri="{FF2B5EF4-FFF2-40B4-BE49-F238E27FC236}">
              <a16:creationId xmlns:a16="http://schemas.microsoft.com/office/drawing/2014/main" xmlns="" id="{EBF67DA8-2B28-533A-C520-9F4E5BFD5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5695" y="34209317"/>
          <a:ext cx="1084730" cy="1084730"/>
        </a:xfrm>
        <a:prstGeom prst="rect">
          <a:avLst/>
        </a:prstGeom>
      </xdr:spPr>
    </xdr:pic>
    <xdr:clientData/>
  </xdr:twoCellAnchor>
  <xdr:twoCellAnchor editAs="oneCell">
    <xdr:from>
      <xdr:col>1</xdr:col>
      <xdr:colOff>105337</xdr:colOff>
      <xdr:row>29</xdr:row>
      <xdr:rowOff>53785</xdr:rowOff>
    </xdr:from>
    <xdr:to>
      <xdr:col>1</xdr:col>
      <xdr:colOff>1326777</xdr:colOff>
      <xdr:row>29</xdr:row>
      <xdr:rowOff>1210235</xdr:rowOff>
    </xdr:to>
    <xdr:pic>
      <xdr:nvPicPr>
        <xdr:cNvPr id="82" name="Grafik 81">
          <a:extLst>
            <a:ext uri="{FF2B5EF4-FFF2-40B4-BE49-F238E27FC236}">
              <a16:creationId xmlns:a16="http://schemas.microsoft.com/office/drawing/2014/main" xmlns="" id="{1FC8453A-6B68-1233-08AB-68F73BC444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8631" y="35428514"/>
          <a:ext cx="1221440" cy="1156450"/>
        </a:xfrm>
        <a:prstGeom prst="rect">
          <a:avLst/>
        </a:prstGeom>
      </xdr:spPr>
    </xdr:pic>
    <xdr:clientData/>
  </xdr:twoCellAnchor>
  <xdr:twoCellAnchor editAs="oneCell">
    <xdr:from>
      <xdr:col>1</xdr:col>
      <xdr:colOff>161365</xdr:colOff>
      <xdr:row>30</xdr:row>
      <xdr:rowOff>71717</xdr:rowOff>
    </xdr:from>
    <xdr:to>
      <xdr:col>1</xdr:col>
      <xdr:colOff>1246095</xdr:colOff>
      <xdr:row>30</xdr:row>
      <xdr:rowOff>1156447</xdr:rowOff>
    </xdr:to>
    <xdr:pic>
      <xdr:nvPicPr>
        <xdr:cNvPr id="84" name="Grafik 83">
          <a:extLst>
            <a:ext uri="{FF2B5EF4-FFF2-40B4-BE49-F238E27FC236}">
              <a16:creationId xmlns:a16="http://schemas.microsoft.com/office/drawing/2014/main" xmlns="" id="{4A9F277D-E876-54C0-D4B8-DD8668E4C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4659" y="36683576"/>
          <a:ext cx="1084730" cy="1084730"/>
        </a:xfrm>
        <a:prstGeom prst="rect">
          <a:avLst/>
        </a:prstGeom>
      </xdr:spPr>
    </xdr:pic>
    <xdr:clientData/>
  </xdr:twoCellAnchor>
  <xdr:twoCellAnchor editAs="oneCell">
    <xdr:from>
      <xdr:col>1</xdr:col>
      <xdr:colOff>125505</xdr:colOff>
      <xdr:row>31</xdr:row>
      <xdr:rowOff>62753</xdr:rowOff>
    </xdr:from>
    <xdr:to>
      <xdr:col>1</xdr:col>
      <xdr:colOff>1272988</xdr:colOff>
      <xdr:row>31</xdr:row>
      <xdr:rowOff>1210236</xdr:rowOff>
    </xdr:to>
    <xdr:pic>
      <xdr:nvPicPr>
        <xdr:cNvPr id="86" name="Grafik 85">
          <a:extLst>
            <a:ext uri="{FF2B5EF4-FFF2-40B4-BE49-F238E27FC236}">
              <a16:creationId xmlns:a16="http://schemas.microsoft.com/office/drawing/2014/main" xmlns="" id="{46136410-D46B-FB28-761A-C724D63A6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799" y="37911741"/>
          <a:ext cx="1147483" cy="1147483"/>
        </a:xfrm>
        <a:prstGeom prst="rect">
          <a:avLst/>
        </a:prstGeom>
      </xdr:spPr>
    </xdr:pic>
    <xdr:clientData/>
  </xdr:twoCellAnchor>
  <xdr:twoCellAnchor editAs="oneCell">
    <xdr:from>
      <xdr:col>1</xdr:col>
      <xdr:colOff>233082</xdr:colOff>
      <xdr:row>32</xdr:row>
      <xdr:rowOff>75080</xdr:rowOff>
    </xdr:from>
    <xdr:to>
      <xdr:col>1</xdr:col>
      <xdr:colOff>1201271</xdr:colOff>
      <xdr:row>32</xdr:row>
      <xdr:rowOff>1168773</xdr:rowOff>
    </xdr:to>
    <xdr:pic>
      <xdr:nvPicPr>
        <xdr:cNvPr id="88" name="Grafik 87">
          <a:extLst>
            <a:ext uri="{FF2B5EF4-FFF2-40B4-BE49-F238E27FC236}">
              <a16:creationId xmlns:a16="http://schemas.microsoft.com/office/drawing/2014/main" xmlns="" id="{4FBE3DE6-16F5-6F1F-829A-03C0A6A295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99" r="7376"/>
        <a:stretch/>
      </xdr:blipFill>
      <xdr:spPr>
        <a:xfrm>
          <a:off x="1936376" y="39161198"/>
          <a:ext cx="968189" cy="1093693"/>
        </a:xfrm>
        <a:prstGeom prst="rect">
          <a:avLst/>
        </a:prstGeom>
      </xdr:spPr>
    </xdr:pic>
    <xdr:clientData/>
  </xdr:twoCellAnchor>
  <xdr:twoCellAnchor editAs="oneCell">
    <xdr:from>
      <xdr:col>1</xdr:col>
      <xdr:colOff>242048</xdr:colOff>
      <xdr:row>33</xdr:row>
      <xdr:rowOff>29499</xdr:rowOff>
    </xdr:from>
    <xdr:to>
      <xdr:col>1</xdr:col>
      <xdr:colOff>1192306</xdr:colOff>
      <xdr:row>33</xdr:row>
      <xdr:rowOff>1169492</xdr:rowOff>
    </xdr:to>
    <xdr:pic>
      <xdr:nvPicPr>
        <xdr:cNvPr id="90" name="Grafik 89">
          <a:extLst>
            <a:ext uri="{FF2B5EF4-FFF2-40B4-BE49-F238E27FC236}">
              <a16:creationId xmlns:a16="http://schemas.microsoft.com/office/drawing/2014/main" xmlns="" id="{729849A2-093A-3128-6F78-E5C49DD2F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342" y="40352746"/>
          <a:ext cx="950258" cy="1139993"/>
        </a:xfrm>
        <a:prstGeom prst="rect">
          <a:avLst/>
        </a:prstGeom>
      </xdr:spPr>
    </xdr:pic>
    <xdr:clientData/>
  </xdr:twoCellAnchor>
  <xdr:twoCellAnchor editAs="oneCell">
    <xdr:from>
      <xdr:col>1</xdr:col>
      <xdr:colOff>367553</xdr:colOff>
      <xdr:row>34</xdr:row>
      <xdr:rowOff>134471</xdr:rowOff>
    </xdr:from>
    <xdr:to>
      <xdr:col>1</xdr:col>
      <xdr:colOff>1135484</xdr:colOff>
      <xdr:row>34</xdr:row>
      <xdr:rowOff>1174377</xdr:rowOff>
    </xdr:to>
    <xdr:pic>
      <xdr:nvPicPr>
        <xdr:cNvPr id="93" name="Grafik 92">
          <a:extLst>
            <a:ext uri="{FF2B5EF4-FFF2-40B4-BE49-F238E27FC236}">
              <a16:creationId xmlns:a16="http://schemas.microsoft.com/office/drawing/2014/main" xmlns="" id="{C7C9DCB1-46FF-76AB-0552-0A2958078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0847" y="41694847"/>
          <a:ext cx="767931" cy="1039906"/>
        </a:xfrm>
        <a:prstGeom prst="rect">
          <a:avLst/>
        </a:prstGeom>
      </xdr:spPr>
    </xdr:pic>
    <xdr:clientData/>
  </xdr:twoCellAnchor>
  <xdr:twoCellAnchor editAs="oneCell">
    <xdr:from>
      <xdr:col>1</xdr:col>
      <xdr:colOff>116542</xdr:colOff>
      <xdr:row>35</xdr:row>
      <xdr:rowOff>8964</xdr:rowOff>
    </xdr:from>
    <xdr:to>
      <xdr:col>1</xdr:col>
      <xdr:colOff>1317813</xdr:colOff>
      <xdr:row>35</xdr:row>
      <xdr:rowOff>1210235</xdr:rowOff>
    </xdr:to>
    <xdr:pic>
      <xdr:nvPicPr>
        <xdr:cNvPr id="95" name="Grafik 94">
          <a:extLst>
            <a:ext uri="{FF2B5EF4-FFF2-40B4-BE49-F238E27FC236}">
              <a16:creationId xmlns:a16="http://schemas.microsoft.com/office/drawing/2014/main" xmlns="" id="{BEE80F93-D844-F285-C7E6-429751B0ED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9836" y="42806470"/>
          <a:ext cx="1201271" cy="1201271"/>
        </a:xfrm>
        <a:prstGeom prst="rect">
          <a:avLst/>
        </a:prstGeom>
      </xdr:spPr>
    </xdr:pic>
    <xdr:clientData/>
  </xdr:twoCellAnchor>
  <xdr:twoCellAnchor editAs="oneCell">
    <xdr:from>
      <xdr:col>1</xdr:col>
      <xdr:colOff>261256</xdr:colOff>
      <xdr:row>36</xdr:row>
      <xdr:rowOff>21769</xdr:rowOff>
    </xdr:from>
    <xdr:to>
      <xdr:col>1</xdr:col>
      <xdr:colOff>1132229</xdr:colOff>
      <xdr:row>36</xdr:row>
      <xdr:rowOff>1188782</xdr:rowOff>
    </xdr:to>
    <xdr:pic>
      <xdr:nvPicPr>
        <xdr:cNvPr id="97" name="Grafik 96">
          <a:extLst>
            <a:ext uri="{FF2B5EF4-FFF2-40B4-BE49-F238E27FC236}">
              <a16:creationId xmlns:a16="http://schemas.microsoft.com/office/drawing/2014/main" xmlns="" id="{D06B7D9E-3F11-0BD3-80C0-04C81396CB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9427" y="43847655"/>
          <a:ext cx="870973" cy="1167013"/>
        </a:xfrm>
        <a:prstGeom prst="rect">
          <a:avLst/>
        </a:prstGeom>
      </xdr:spPr>
    </xdr:pic>
    <xdr:clientData/>
  </xdr:twoCellAnchor>
  <xdr:twoCellAnchor editAs="oneCell">
    <xdr:from>
      <xdr:col>1</xdr:col>
      <xdr:colOff>500743</xdr:colOff>
      <xdr:row>37</xdr:row>
      <xdr:rowOff>76201</xdr:rowOff>
    </xdr:from>
    <xdr:to>
      <xdr:col>1</xdr:col>
      <xdr:colOff>849086</xdr:colOff>
      <xdr:row>37</xdr:row>
      <xdr:rowOff>1164773</xdr:rowOff>
    </xdr:to>
    <xdr:pic>
      <xdr:nvPicPr>
        <xdr:cNvPr id="99" name="Grafik 98">
          <a:extLst>
            <a:ext uri="{FF2B5EF4-FFF2-40B4-BE49-F238E27FC236}">
              <a16:creationId xmlns:a16="http://schemas.microsoft.com/office/drawing/2014/main" xmlns="" id="{D404B198-F141-434E-3882-5A9A73CA2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914" y="45132172"/>
          <a:ext cx="348343" cy="1088572"/>
        </a:xfrm>
        <a:prstGeom prst="rect">
          <a:avLst/>
        </a:prstGeom>
      </xdr:spPr>
    </xdr:pic>
    <xdr:clientData/>
  </xdr:twoCellAnchor>
  <xdr:twoCellAnchor editAs="oneCell">
    <xdr:from>
      <xdr:col>1</xdr:col>
      <xdr:colOff>489856</xdr:colOff>
      <xdr:row>38</xdr:row>
      <xdr:rowOff>76200</xdr:rowOff>
    </xdr:from>
    <xdr:to>
      <xdr:col>1</xdr:col>
      <xdr:colOff>914399</xdr:colOff>
      <xdr:row>38</xdr:row>
      <xdr:rowOff>1202924</xdr:rowOff>
    </xdr:to>
    <xdr:pic>
      <xdr:nvPicPr>
        <xdr:cNvPr id="101" name="Grafik 100">
          <a:extLst>
            <a:ext uri="{FF2B5EF4-FFF2-40B4-BE49-F238E27FC236}">
              <a16:creationId xmlns:a16="http://schemas.microsoft.com/office/drawing/2014/main" xmlns="" id="{AF182C7E-2A70-8E9F-1A69-9310F7855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8027" y="46362257"/>
          <a:ext cx="424543" cy="1126724"/>
        </a:xfrm>
        <a:prstGeom prst="rect">
          <a:avLst/>
        </a:prstGeom>
      </xdr:spPr>
    </xdr:pic>
    <xdr:clientData/>
  </xdr:twoCellAnchor>
  <xdr:twoCellAnchor editAs="oneCell">
    <xdr:from>
      <xdr:col>1</xdr:col>
      <xdr:colOff>174172</xdr:colOff>
      <xdr:row>39</xdr:row>
      <xdr:rowOff>65315</xdr:rowOff>
    </xdr:from>
    <xdr:to>
      <xdr:col>1</xdr:col>
      <xdr:colOff>1262744</xdr:colOff>
      <xdr:row>39</xdr:row>
      <xdr:rowOff>1153887</xdr:rowOff>
    </xdr:to>
    <xdr:pic>
      <xdr:nvPicPr>
        <xdr:cNvPr id="103" name="Grafik 102">
          <a:extLst>
            <a:ext uri="{FF2B5EF4-FFF2-40B4-BE49-F238E27FC236}">
              <a16:creationId xmlns:a16="http://schemas.microsoft.com/office/drawing/2014/main" xmlns="" id="{A5246865-CB46-9644-D2FA-3927195863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2343" y="47581458"/>
          <a:ext cx="1088572" cy="1088572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152401</xdr:colOff>
      <xdr:row>40</xdr:row>
      <xdr:rowOff>54427</xdr:rowOff>
    </xdr:from>
    <xdr:to>
      <xdr:col>1</xdr:col>
      <xdr:colOff>1295401</xdr:colOff>
      <xdr:row>40</xdr:row>
      <xdr:rowOff>1197427</xdr:rowOff>
    </xdr:to>
    <xdr:pic>
      <xdr:nvPicPr>
        <xdr:cNvPr id="105" name="Grafik 104">
          <a:extLst>
            <a:ext uri="{FF2B5EF4-FFF2-40B4-BE49-F238E27FC236}">
              <a16:creationId xmlns:a16="http://schemas.microsoft.com/office/drawing/2014/main" xmlns="" id="{6FE0E9A8-28E8-83DD-F6C1-FF7E5EC4E9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572" y="48800656"/>
          <a:ext cx="1143000" cy="1143000"/>
        </a:xfrm>
        <a:prstGeom prst="rect">
          <a:avLst/>
        </a:prstGeom>
      </xdr:spPr>
    </xdr:pic>
    <xdr:clientData/>
  </xdr:twoCellAnchor>
  <xdr:twoCellAnchor editAs="oneCell">
    <xdr:from>
      <xdr:col>1</xdr:col>
      <xdr:colOff>65314</xdr:colOff>
      <xdr:row>41</xdr:row>
      <xdr:rowOff>76200</xdr:rowOff>
    </xdr:from>
    <xdr:to>
      <xdr:col>2</xdr:col>
      <xdr:colOff>69272</xdr:colOff>
      <xdr:row>41</xdr:row>
      <xdr:rowOff>1183821</xdr:rowOff>
    </xdr:to>
    <xdr:pic>
      <xdr:nvPicPr>
        <xdr:cNvPr id="107" name="Grafik 106">
          <a:extLst>
            <a:ext uri="{FF2B5EF4-FFF2-40B4-BE49-F238E27FC236}">
              <a16:creationId xmlns:a16="http://schemas.microsoft.com/office/drawing/2014/main" xmlns="" id="{B21B1AB7-93D8-677B-2A11-5B9DD96975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3485" y="50052514"/>
          <a:ext cx="1329145" cy="1107621"/>
        </a:xfrm>
        <a:prstGeom prst="rect">
          <a:avLst/>
        </a:prstGeom>
      </xdr:spPr>
    </xdr:pic>
    <xdr:clientData/>
  </xdr:twoCellAnchor>
  <xdr:twoCellAnchor editAs="oneCell">
    <xdr:from>
      <xdr:col>1</xdr:col>
      <xdr:colOff>402772</xdr:colOff>
      <xdr:row>42</xdr:row>
      <xdr:rowOff>21977</xdr:rowOff>
    </xdr:from>
    <xdr:to>
      <xdr:col>1</xdr:col>
      <xdr:colOff>1099458</xdr:colOff>
      <xdr:row>43</xdr:row>
      <xdr:rowOff>3586</xdr:rowOff>
    </xdr:to>
    <xdr:pic>
      <xdr:nvPicPr>
        <xdr:cNvPr id="110" name="Grafik 109">
          <a:extLst>
            <a:ext uri="{FF2B5EF4-FFF2-40B4-BE49-F238E27FC236}">
              <a16:creationId xmlns:a16="http://schemas.microsoft.com/office/drawing/2014/main" xmlns="" id="{9DF82A31-BECB-CD24-02D8-2578FBABFC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0943" y="51228377"/>
          <a:ext cx="696686" cy="122851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le1" displayName="Tabelle1" ref="A2:S46" totalsRowShown="0" headerRowDxfId="41" dataDxfId="39" headerRowBorderDxfId="40" tableBorderDxfId="38">
  <autoFilter ref="A2:S46">
    <filterColumn colId="0">
      <customFilters>
        <customFilter operator="notEqual" val=" "/>
      </customFilters>
    </filterColumn>
  </autoFilter>
  <sortState ref="A3:S46">
    <sortCondition ref="A2:A46"/>
  </sortState>
  <tableColumns count="19">
    <tableColumn id="2" name="Article" dataDxfId="37" totalsRowDxfId="36"/>
    <tableColumn id="3" name="Photo" dataDxfId="35" totalsRowDxfId="34"/>
    <tableColumn id="4" name="Name" dataDxfId="33" totalsRowDxfId="32"/>
    <tableColumn id="5" name="nr" dataDxfId="31" totalsRowDxfId="30"/>
    <tableColumn id="6" name="XS" dataDxfId="29" totalsRowDxfId="28"/>
    <tableColumn id="7" name="S" dataDxfId="27" totalsRowDxfId="26"/>
    <tableColumn id="8" name="M" dataDxfId="25" totalsRowDxfId="24"/>
    <tableColumn id="9" name="L" dataDxfId="23" totalsRowDxfId="22"/>
    <tableColumn id="10" name="XL" dataDxfId="21" totalsRowDxfId="20"/>
    <tableColumn id="11" name="XXL" dataDxfId="19" totalsRowDxfId="18"/>
    <tableColumn id="22" name="3XL" dataDxfId="17" totalsRowDxfId="16"/>
    <tableColumn id="12" name="128" dataDxfId="15" totalsRowDxfId="14"/>
    <tableColumn id="13" name="140" dataDxfId="13" totalsRowDxfId="12"/>
    <tableColumn id="14" name="152" dataDxfId="11" totalsRowDxfId="10"/>
    <tableColumn id="15" name="164" dataDxfId="9" totalsRowDxfId="8"/>
    <tableColumn id="16" name="176" dataDxfId="7" totalsRowDxfId="6"/>
    <tableColumn id="17" name="Quantity" dataDxfId="5" totalsRowDxfId="4">
      <calculatedColumnFormula>SUM(Tabelle1[[#This Row],[XS]:[176]])</calculatedColumnFormula>
    </tableColumn>
    <tableColumn id="18" name="RRP" dataDxfId="3" totalsRowDxfId="2"/>
    <tableColumn id="19" name="RRP Total" dataDxfId="1" totalsRowDxfId="0">
      <calculatedColumnFormula>Q3*R3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tabSelected="1" zoomScale="55" zoomScaleNormal="55" zoomScaleSheetLayoutView="25" zoomScalePageLayoutView="10" workbookViewId="0">
      <selection activeCell="A2" sqref="A2"/>
    </sheetView>
  </sheetViews>
  <sheetFormatPr defaultColWidth="15.42578125" defaultRowHeight="25.5"/>
  <cols>
    <col min="1" max="1" width="15.42578125" style="2"/>
    <col min="2" max="2" width="19.42578125" style="2" customWidth="1"/>
    <col min="3" max="3" width="23.7109375" style="1" customWidth="1"/>
    <col min="4" max="16" width="15.42578125" style="2"/>
    <col min="17" max="17" width="23.7109375" style="3" bestFit="1" customWidth="1"/>
    <col min="18" max="18" width="15.42578125" style="4"/>
    <col min="19" max="19" width="23.28515625" style="4" customWidth="1"/>
    <col min="20" max="16384" width="15.42578125" style="2"/>
  </cols>
  <sheetData>
    <row r="1" spans="1:19" ht="136.9" customHeight="1"/>
    <row r="2" spans="1:19" ht="120" customHeight="1" thickBot="1">
      <c r="A2" s="5" t="s">
        <v>63</v>
      </c>
      <c r="B2" s="5" t="s">
        <v>64</v>
      </c>
      <c r="C2" s="5" t="s">
        <v>66</v>
      </c>
      <c r="D2" s="5" t="s">
        <v>65</v>
      </c>
      <c r="E2" s="6" t="s">
        <v>28</v>
      </c>
      <c r="F2" s="6" t="s">
        <v>29</v>
      </c>
      <c r="G2" s="6" t="s">
        <v>30</v>
      </c>
      <c r="H2" s="6" t="s">
        <v>31</v>
      </c>
      <c r="I2" s="6" t="s">
        <v>32</v>
      </c>
      <c r="J2" s="6" t="s">
        <v>33</v>
      </c>
      <c r="K2" s="6" t="s">
        <v>59</v>
      </c>
      <c r="L2" s="6" t="s">
        <v>54</v>
      </c>
      <c r="M2" s="6" t="s">
        <v>55</v>
      </c>
      <c r="N2" s="6" t="s">
        <v>56</v>
      </c>
      <c r="O2" s="6" t="s">
        <v>57</v>
      </c>
      <c r="P2" s="6" t="s">
        <v>58</v>
      </c>
      <c r="Q2" s="7" t="s">
        <v>62</v>
      </c>
      <c r="R2" s="8" t="s">
        <v>60</v>
      </c>
      <c r="S2" s="8" t="s">
        <v>61</v>
      </c>
    </row>
    <row r="3" spans="1:19" ht="97.15" customHeight="1" thickTop="1">
      <c r="A3" s="9">
        <v>585771</v>
      </c>
      <c r="B3" s="9"/>
      <c r="C3" s="10" t="s">
        <v>19</v>
      </c>
      <c r="D3" s="11" t="s">
        <v>1</v>
      </c>
      <c r="E3" s="11"/>
      <c r="F3" s="11">
        <v>4</v>
      </c>
      <c r="G3" s="11">
        <v>17</v>
      </c>
      <c r="H3" s="11">
        <v>17</v>
      </c>
      <c r="I3" s="11">
        <v>5</v>
      </c>
      <c r="J3" s="11">
        <v>9</v>
      </c>
      <c r="K3" s="11"/>
      <c r="L3" s="11"/>
      <c r="M3" s="11"/>
      <c r="N3" s="11"/>
      <c r="O3" s="11"/>
      <c r="P3" s="11"/>
      <c r="Q3" s="12">
        <f>SUM(Tabelle1[[#This Row],[XS]:[176]])</f>
        <v>52</v>
      </c>
      <c r="R3" s="13">
        <v>19.95</v>
      </c>
      <c r="S3" s="13">
        <f>Q3*R3</f>
        <v>1037.3999999999999</v>
      </c>
    </row>
    <row r="4" spans="1:19" ht="97.15" customHeight="1">
      <c r="A4" s="14">
        <v>585771</v>
      </c>
      <c r="B4" s="14"/>
      <c r="C4" s="15" t="s">
        <v>20</v>
      </c>
      <c r="D4" s="16" t="s">
        <v>5</v>
      </c>
      <c r="E4" s="16"/>
      <c r="F4" s="16">
        <v>3</v>
      </c>
      <c r="G4" s="16">
        <v>16</v>
      </c>
      <c r="H4" s="16">
        <v>16</v>
      </c>
      <c r="I4" s="16">
        <v>16</v>
      </c>
      <c r="J4" s="16">
        <v>8</v>
      </c>
      <c r="K4" s="16"/>
      <c r="L4" s="16"/>
      <c r="M4" s="16"/>
      <c r="N4" s="16"/>
      <c r="O4" s="16"/>
      <c r="P4" s="16"/>
      <c r="Q4" s="12">
        <f>SUM(Tabelle1[[#This Row],[XS]:[176]])</f>
        <v>59</v>
      </c>
      <c r="R4" s="17">
        <v>19.95</v>
      </c>
      <c r="S4" s="13">
        <f t="shared" ref="S4:S46" si="0">Q4*R4</f>
        <v>1177.05</v>
      </c>
    </row>
    <row r="5" spans="1:19" ht="97.15" customHeight="1">
      <c r="A5" s="14">
        <v>585771</v>
      </c>
      <c r="B5" s="14"/>
      <c r="C5" s="15" t="s">
        <v>27</v>
      </c>
      <c r="D5" s="16" t="s">
        <v>6</v>
      </c>
      <c r="E5" s="16"/>
      <c r="F5" s="16">
        <v>10</v>
      </c>
      <c r="G5" s="16">
        <v>18</v>
      </c>
      <c r="H5" s="16">
        <v>18</v>
      </c>
      <c r="I5" s="16">
        <v>18</v>
      </c>
      <c r="J5" s="16">
        <v>5</v>
      </c>
      <c r="K5" s="16"/>
      <c r="L5" s="16"/>
      <c r="M5" s="16"/>
      <c r="N5" s="16"/>
      <c r="O5" s="16"/>
      <c r="P5" s="16"/>
      <c r="Q5" s="12">
        <f>SUM(Tabelle1[[#This Row],[XS]:[176]])</f>
        <v>69</v>
      </c>
      <c r="R5" s="17">
        <v>19.95</v>
      </c>
      <c r="S5" s="13">
        <f t="shared" si="0"/>
        <v>1376.55</v>
      </c>
    </row>
    <row r="6" spans="1:19" ht="97.15" customHeight="1">
      <c r="A6" s="14">
        <v>585771</v>
      </c>
      <c r="B6" s="14"/>
      <c r="C6" s="15" t="s">
        <v>19</v>
      </c>
      <c r="D6" s="16" t="s">
        <v>4</v>
      </c>
      <c r="E6" s="16"/>
      <c r="F6" s="16">
        <v>13</v>
      </c>
      <c r="G6" s="16">
        <v>24</v>
      </c>
      <c r="H6" s="16">
        <v>14</v>
      </c>
      <c r="I6" s="16">
        <v>23</v>
      </c>
      <c r="J6" s="16">
        <v>7</v>
      </c>
      <c r="K6" s="16"/>
      <c r="L6" s="16"/>
      <c r="M6" s="16"/>
      <c r="N6" s="16"/>
      <c r="O6" s="16"/>
      <c r="P6" s="16"/>
      <c r="Q6" s="12">
        <f>SUM(Tabelle1[[#This Row],[XS]:[176]])</f>
        <v>81</v>
      </c>
      <c r="R6" s="17">
        <v>19.95</v>
      </c>
      <c r="S6" s="13">
        <f t="shared" si="0"/>
        <v>1615.95</v>
      </c>
    </row>
    <row r="7" spans="1:19" ht="97.15" customHeight="1">
      <c r="A7" s="14">
        <v>585818</v>
      </c>
      <c r="B7" s="14"/>
      <c r="C7" s="15" t="s">
        <v>21</v>
      </c>
      <c r="D7" s="16" t="s">
        <v>2</v>
      </c>
      <c r="E7" s="16"/>
      <c r="F7" s="16">
        <v>10</v>
      </c>
      <c r="G7" s="11">
        <v>20</v>
      </c>
      <c r="H7" s="11">
        <v>20</v>
      </c>
      <c r="I7" s="11">
        <v>20</v>
      </c>
      <c r="J7" s="11">
        <v>5</v>
      </c>
      <c r="K7" s="11"/>
      <c r="L7" s="16"/>
      <c r="M7" s="16"/>
      <c r="N7" s="16"/>
      <c r="O7" s="16"/>
      <c r="P7" s="16"/>
      <c r="Q7" s="12">
        <f>SUM(Tabelle1[[#This Row],[XS]:[176]])</f>
        <v>75</v>
      </c>
      <c r="R7" s="17">
        <v>19.95</v>
      </c>
      <c r="S7" s="13">
        <f t="shared" si="0"/>
        <v>1496.25</v>
      </c>
    </row>
    <row r="8" spans="1:19" ht="97.15" customHeight="1">
      <c r="A8" s="14">
        <v>585822</v>
      </c>
      <c r="B8" s="14"/>
      <c r="C8" s="15" t="s">
        <v>10</v>
      </c>
      <c r="D8" s="16" t="s">
        <v>1</v>
      </c>
      <c r="E8" s="16"/>
      <c r="F8" s="16">
        <v>10</v>
      </c>
      <c r="G8" s="16">
        <v>20</v>
      </c>
      <c r="H8" s="16">
        <v>20</v>
      </c>
      <c r="I8" s="16">
        <v>20</v>
      </c>
      <c r="J8" s="16">
        <v>5</v>
      </c>
      <c r="K8" s="16"/>
      <c r="L8" s="16"/>
      <c r="M8" s="11"/>
      <c r="N8" s="11"/>
      <c r="O8" s="11"/>
      <c r="P8" s="11"/>
      <c r="Q8" s="12">
        <f>SUM(Tabelle1[[#This Row],[XS]:[176]])</f>
        <v>75</v>
      </c>
      <c r="R8" s="17">
        <v>54.95</v>
      </c>
      <c r="S8" s="13">
        <f t="shared" si="0"/>
        <v>4121.25</v>
      </c>
    </row>
    <row r="9" spans="1:19" ht="97.15" customHeight="1">
      <c r="A9" s="14">
        <v>585822</v>
      </c>
      <c r="B9" s="14"/>
      <c r="C9" s="15" t="s">
        <v>11</v>
      </c>
      <c r="D9" s="16" t="s">
        <v>2</v>
      </c>
      <c r="E9" s="16"/>
      <c r="F9" s="11">
        <v>10</v>
      </c>
      <c r="G9" s="11">
        <v>20</v>
      </c>
      <c r="H9" s="11">
        <v>12</v>
      </c>
      <c r="I9" s="11"/>
      <c r="J9" s="16">
        <v>5</v>
      </c>
      <c r="K9" s="16"/>
      <c r="L9" s="16"/>
      <c r="M9" s="16"/>
      <c r="N9" s="16"/>
      <c r="O9" s="16"/>
      <c r="P9" s="16"/>
      <c r="Q9" s="12">
        <f>SUM(Tabelle1[[#This Row],[XS]:[176]])</f>
        <v>47</v>
      </c>
      <c r="R9" s="17">
        <v>54.95</v>
      </c>
      <c r="S9" s="13">
        <f t="shared" si="0"/>
        <v>2582.65</v>
      </c>
    </row>
    <row r="10" spans="1:19" ht="97.15" customHeight="1">
      <c r="A10" s="14">
        <v>585822</v>
      </c>
      <c r="B10" s="14"/>
      <c r="C10" s="15" t="s">
        <v>22</v>
      </c>
      <c r="D10" s="16" t="s">
        <v>6</v>
      </c>
      <c r="E10" s="16"/>
      <c r="F10" s="16">
        <v>10</v>
      </c>
      <c r="G10" s="11">
        <v>20</v>
      </c>
      <c r="H10" s="11">
        <v>20</v>
      </c>
      <c r="I10" s="11">
        <v>20</v>
      </c>
      <c r="J10" s="11">
        <v>5</v>
      </c>
      <c r="K10" s="11"/>
      <c r="L10" s="16"/>
      <c r="M10" s="16"/>
      <c r="N10" s="16"/>
      <c r="O10" s="16"/>
      <c r="P10" s="16"/>
      <c r="Q10" s="12">
        <f>SUM(Tabelle1[[#This Row],[XS]:[176]])</f>
        <v>75</v>
      </c>
      <c r="R10" s="17">
        <v>54.95</v>
      </c>
      <c r="S10" s="13">
        <f t="shared" si="0"/>
        <v>4121.25</v>
      </c>
    </row>
    <row r="11" spans="1:19" ht="97.15" customHeight="1">
      <c r="A11" s="14">
        <v>585824</v>
      </c>
      <c r="B11" s="14"/>
      <c r="C11" s="15" t="s">
        <v>12</v>
      </c>
      <c r="D11" s="16" t="s">
        <v>1</v>
      </c>
      <c r="E11" s="16"/>
      <c r="F11" s="16">
        <v>13</v>
      </c>
      <c r="G11" s="16">
        <v>20</v>
      </c>
      <c r="H11" s="16">
        <v>13</v>
      </c>
      <c r="I11" s="16">
        <v>13</v>
      </c>
      <c r="J11" s="16">
        <v>8</v>
      </c>
      <c r="K11" s="16"/>
      <c r="L11" s="16"/>
      <c r="M11" s="11"/>
      <c r="N11" s="11"/>
      <c r="O11" s="11"/>
      <c r="P11" s="11"/>
      <c r="Q11" s="12">
        <f>SUM(Tabelle1[[#This Row],[XS]:[176]])</f>
        <v>67</v>
      </c>
      <c r="R11" s="17">
        <v>44.95</v>
      </c>
      <c r="S11" s="13">
        <f t="shared" si="0"/>
        <v>3011.65</v>
      </c>
    </row>
    <row r="12" spans="1:19" ht="97.15" customHeight="1">
      <c r="A12" s="14">
        <v>585826</v>
      </c>
      <c r="B12" s="14"/>
      <c r="C12" s="15" t="s">
        <v>13</v>
      </c>
      <c r="D12" s="16" t="s">
        <v>1</v>
      </c>
      <c r="E12" s="16"/>
      <c r="F12" s="11">
        <v>7</v>
      </c>
      <c r="G12" s="11">
        <v>20</v>
      </c>
      <c r="H12" s="11">
        <v>28</v>
      </c>
      <c r="I12" s="11">
        <v>20</v>
      </c>
      <c r="J12" s="11">
        <v>7</v>
      </c>
      <c r="K12" s="11"/>
      <c r="L12" s="16"/>
      <c r="M12" s="16"/>
      <c r="N12" s="16"/>
      <c r="O12" s="16"/>
      <c r="P12" s="16"/>
      <c r="Q12" s="12">
        <f>SUM(Tabelle1[[#This Row],[XS]:[176]])</f>
        <v>82</v>
      </c>
      <c r="R12" s="17">
        <v>39.950000000000003</v>
      </c>
      <c r="S12" s="13">
        <f t="shared" si="0"/>
        <v>3275.9</v>
      </c>
    </row>
    <row r="13" spans="1:19" ht="97.15" customHeight="1">
      <c r="A13" s="14">
        <v>585826</v>
      </c>
      <c r="B13" s="14"/>
      <c r="C13" s="15" t="s">
        <v>15</v>
      </c>
      <c r="D13" s="16" t="s">
        <v>3</v>
      </c>
      <c r="E13" s="16"/>
      <c r="F13" s="11">
        <v>10</v>
      </c>
      <c r="G13" s="11">
        <v>20</v>
      </c>
      <c r="H13" s="11">
        <v>19</v>
      </c>
      <c r="I13" s="11">
        <v>20</v>
      </c>
      <c r="J13" s="11">
        <v>10</v>
      </c>
      <c r="K13" s="11"/>
      <c r="L13" s="16"/>
      <c r="M13" s="16"/>
      <c r="N13" s="16"/>
      <c r="O13" s="16"/>
      <c r="P13" s="16"/>
      <c r="Q13" s="12">
        <f>SUM(Tabelle1[[#This Row],[XS]:[176]])</f>
        <v>79</v>
      </c>
      <c r="R13" s="17">
        <v>39.950000000000003</v>
      </c>
      <c r="S13" s="13">
        <f t="shared" si="0"/>
        <v>3156.05</v>
      </c>
    </row>
    <row r="14" spans="1:19" ht="97.15" customHeight="1">
      <c r="A14" s="14">
        <v>585953</v>
      </c>
      <c r="B14" s="14"/>
      <c r="C14" s="15" t="s">
        <v>14</v>
      </c>
      <c r="D14" s="16" t="s">
        <v>0</v>
      </c>
      <c r="E14" s="16">
        <v>10</v>
      </c>
      <c r="F14" s="16">
        <v>18</v>
      </c>
      <c r="G14" s="16">
        <v>20</v>
      </c>
      <c r="H14" s="16">
        <v>19</v>
      </c>
      <c r="I14" s="16">
        <v>10</v>
      </c>
      <c r="J14" s="16"/>
      <c r="K14" s="11"/>
      <c r="L14" s="11"/>
      <c r="M14" s="11"/>
      <c r="N14" s="11"/>
      <c r="O14" s="11"/>
      <c r="P14" s="11"/>
      <c r="Q14" s="12">
        <f>SUM(Tabelle1[[#This Row],[XS]:[176]])</f>
        <v>77</v>
      </c>
      <c r="R14" s="17">
        <v>34.950000000000003</v>
      </c>
      <c r="S14" s="13">
        <f t="shared" si="0"/>
        <v>2691.15</v>
      </c>
    </row>
    <row r="15" spans="1:19" ht="97.15" customHeight="1">
      <c r="A15" s="14">
        <v>586455</v>
      </c>
      <c r="B15" s="14"/>
      <c r="C15" s="15" t="s">
        <v>7</v>
      </c>
      <c r="D15" s="16" t="s">
        <v>1</v>
      </c>
      <c r="E15" s="11">
        <v>10</v>
      </c>
      <c r="F15" s="11">
        <v>19</v>
      </c>
      <c r="G15" s="11">
        <v>20</v>
      </c>
      <c r="H15" s="11">
        <v>19</v>
      </c>
      <c r="I15" s="11">
        <v>10</v>
      </c>
      <c r="J15" s="16"/>
      <c r="K15" s="16"/>
      <c r="L15" s="16"/>
      <c r="M15" s="16"/>
      <c r="N15" s="16"/>
      <c r="O15" s="16"/>
      <c r="P15" s="16"/>
      <c r="Q15" s="12">
        <f>SUM(Tabelle1[[#This Row],[XS]:[176]])</f>
        <v>78</v>
      </c>
      <c r="R15" s="17">
        <v>19.95</v>
      </c>
      <c r="S15" s="13">
        <f t="shared" si="0"/>
        <v>1556.1</v>
      </c>
    </row>
    <row r="16" spans="1:19" ht="97.15" customHeight="1">
      <c r="A16" s="14">
        <v>586455</v>
      </c>
      <c r="B16" s="14"/>
      <c r="C16" s="15" t="s">
        <v>8</v>
      </c>
      <c r="D16" s="16" t="s">
        <v>0</v>
      </c>
      <c r="E16" s="16">
        <v>6</v>
      </c>
      <c r="F16" s="11">
        <v>13</v>
      </c>
      <c r="G16" s="11">
        <v>14</v>
      </c>
      <c r="H16" s="11">
        <v>14</v>
      </c>
      <c r="I16" s="11">
        <v>6</v>
      </c>
      <c r="J16" s="11"/>
      <c r="K16" s="11"/>
      <c r="L16" s="16"/>
      <c r="M16" s="16"/>
      <c r="N16" s="16"/>
      <c r="O16" s="16"/>
      <c r="P16" s="16"/>
      <c r="Q16" s="12">
        <f>SUM(Tabelle1[[#This Row],[XS]:[176]])</f>
        <v>53</v>
      </c>
      <c r="R16" s="17">
        <v>19.95</v>
      </c>
      <c r="S16" s="13">
        <f t="shared" si="0"/>
        <v>1057.3499999999999</v>
      </c>
    </row>
    <row r="17" spans="1:19" ht="97.15" customHeight="1">
      <c r="A17" s="14">
        <v>586859</v>
      </c>
      <c r="B17" s="14"/>
      <c r="C17" s="15" t="s">
        <v>9</v>
      </c>
      <c r="D17" s="16" t="s">
        <v>1</v>
      </c>
      <c r="E17" s="16">
        <v>10</v>
      </c>
      <c r="F17" s="16">
        <v>19</v>
      </c>
      <c r="G17" s="16">
        <v>20</v>
      </c>
      <c r="H17" s="16">
        <v>20</v>
      </c>
      <c r="I17" s="16">
        <v>13</v>
      </c>
      <c r="J17" s="16"/>
      <c r="K17" s="11"/>
      <c r="L17" s="11"/>
      <c r="M17" s="11"/>
      <c r="N17" s="11"/>
      <c r="O17" s="11"/>
      <c r="P17" s="11"/>
      <c r="Q17" s="12">
        <f>SUM(Tabelle1[[#This Row],[XS]:[176]])</f>
        <v>82</v>
      </c>
      <c r="R17" s="17">
        <v>34.950000000000003</v>
      </c>
      <c r="S17" s="13">
        <f t="shared" si="0"/>
        <v>2865.9</v>
      </c>
    </row>
    <row r="18" spans="1:19" ht="97.15" customHeight="1" thickBot="1">
      <c r="A18" s="18">
        <v>587064</v>
      </c>
      <c r="B18" s="18"/>
      <c r="C18" s="19" t="s">
        <v>23</v>
      </c>
      <c r="D18" s="20" t="s">
        <v>1</v>
      </c>
      <c r="E18" s="20"/>
      <c r="F18" s="20"/>
      <c r="G18" s="20"/>
      <c r="H18" s="20"/>
      <c r="I18" s="20"/>
      <c r="J18" s="20"/>
      <c r="K18" s="20"/>
      <c r="L18" s="20">
        <v>10</v>
      </c>
      <c r="M18" s="20">
        <v>20</v>
      </c>
      <c r="N18" s="20">
        <v>20</v>
      </c>
      <c r="O18" s="20">
        <v>17</v>
      </c>
      <c r="P18" s="20">
        <v>9</v>
      </c>
      <c r="Q18" s="12">
        <f>SUM(Tabelle1[[#This Row],[XS]:[176]])</f>
        <v>76</v>
      </c>
      <c r="R18" s="21">
        <v>17.95</v>
      </c>
      <c r="S18" s="13">
        <f t="shared" si="0"/>
        <v>1364.2</v>
      </c>
    </row>
    <row r="19" spans="1:19" ht="97.15" customHeight="1" thickTop="1">
      <c r="A19" s="14">
        <v>587064</v>
      </c>
      <c r="B19" s="14"/>
      <c r="C19" s="15" t="s">
        <v>24</v>
      </c>
      <c r="D19" s="16" t="s">
        <v>5</v>
      </c>
      <c r="E19" s="16"/>
      <c r="F19" s="11"/>
      <c r="G19" s="11"/>
      <c r="H19" s="11"/>
      <c r="I19" s="11"/>
      <c r="J19" s="11"/>
      <c r="K19" s="11"/>
      <c r="L19" s="16">
        <v>10</v>
      </c>
      <c r="M19" s="16">
        <v>20</v>
      </c>
      <c r="N19" s="16">
        <v>20</v>
      </c>
      <c r="O19" s="16">
        <v>20</v>
      </c>
      <c r="P19" s="16">
        <v>10</v>
      </c>
      <c r="Q19" s="12">
        <f>SUM(Tabelle1[[#This Row],[XS]:[176]])</f>
        <v>80</v>
      </c>
      <c r="R19" s="17">
        <v>17.95</v>
      </c>
      <c r="S19" s="13">
        <f t="shared" si="0"/>
        <v>1436</v>
      </c>
    </row>
    <row r="20" spans="1:19" ht="97.15" customHeight="1">
      <c r="A20" s="14">
        <v>587070</v>
      </c>
      <c r="B20" s="14"/>
      <c r="C20" s="15" t="s">
        <v>25</v>
      </c>
      <c r="D20" s="16" t="s">
        <v>1</v>
      </c>
      <c r="E20" s="16"/>
      <c r="F20" s="11"/>
      <c r="G20" s="11"/>
      <c r="H20" s="11"/>
      <c r="I20" s="11"/>
      <c r="J20" s="11"/>
      <c r="K20" s="11"/>
      <c r="L20" s="16">
        <v>10</v>
      </c>
      <c r="M20" s="16">
        <v>25</v>
      </c>
      <c r="N20" s="16">
        <v>26</v>
      </c>
      <c r="O20" s="16">
        <v>26</v>
      </c>
      <c r="P20" s="16">
        <v>10</v>
      </c>
      <c r="Q20" s="12">
        <f>SUM(Tabelle1[[#This Row],[XS]:[176]])</f>
        <v>97</v>
      </c>
      <c r="R20" s="17">
        <v>24.95</v>
      </c>
      <c r="S20" s="13">
        <f t="shared" si="0"/>
        <v>2420.15</v>
      </c>
    </row>
    <row r="21" spans="1:19" ht="97.15" customHeight="1">
      <c r="A21" s="14">
        <v>587822</v>
      </c>
      <c r="B21" s="14"/>
      <c r="C21" s="15" t="s">
        <v>18</v>
      </c>
      <c r="D21" s="16" t="s">
        <v>5</v>
      </c>
      <c r="E21" s="16"/>
      <c r="F21" s="16"/>
      <c r="G21" s="16"/>
      <c r="H21" s="16"/>
      <c r="I21" s="16"/>
      <c r="J21" s="16"/>
      <c r="K21" s="11"/>
      <c r="L21" s="11">
        <v>10</v>
      </c>
      <c r="M21" s="11">
        <v>19</v>
      </c>
      <c r="N21" s="11">
        <v>20</v>
      </c>
      <c r="O21" s="11">
        <v>19</v>
      </c>
      <c r="P21" s="11">
        <v>10</v>
      </c>
      <c r="Q21" s="12">
        <f>SUM(Tabelle1[[#This Row],[XS]:[176]])</f>
        <v>78</v>
      </c>
      <c r="R21" s="17">
        <v>19.95</v>
      </c>
      <c r="S21" s="13">
        <f t="shared" si="0"/>
        <v>1556.1</v>
      </c>
    </row>
    <row r="22" spans="1:19" ht="97.15" customHeight="1">
      <c r="A22" s="14">
        <v>587822</v>
      </c>
      <c r="B22" s="14"/>
      <c r="C22" s="15" t="s">
        <v>26</v>
      </c>
      <c r="D22" s="16" t="s">
        <v>1</v>
      </c>
      <c r="E22" s="16"/>
      <c r="F22" s="16"/>
      <c r="G22" s="16"/>
      <c r="H22" s="16"/>
      <c r="I22" s="16"/>
      <c r="J22" s="16"/>
      <c r="K22" s="11"/>
      <c r="L22" s="11">
        <v>8</v>
      </c>
      <c r="M22" s="11">
        <v>20</v>
      </c>
      <c r="N22" s="11">
        <v>20</v>
      </c>
      <c r="O22" s="11">
        <v>20</v>
      </c>
      <c r="P22" s="11">
        <v>10</v>
      </c>
      <c r="Q22" s="12">
        <f>SUM(Tabelle1[[#This Row],[XS]:[176]])</f>
        <v>78</v>
      </c>
      <c r="R22" s="17">
        <v>19.95</v>
      </c>
      <c r="S22" s="13">
        <f t="shared" si="0"/>
        <v>1556.1</v>
      </c>
    </row>
    <row r="23" spans="1:19" ht="97.15" customHeight="1">
      <c r="A23" s="14">
        <v>589253</v>
      </c>
      <c r="B23" s="14"/>
      <c r="C23" s="15" t="s">
        <v>39</v>
      </c>
      <c r="D23" s="16" t="s">
        <v>1</v>
      </c>
      <c r="E23" s="14"/>
      <c r="F23" s="9">
        <v>45</v>
      </c>
      <c r="G23" s="9">
        <v>65</v>
      </c>
      <c r="H23" s="9">
        <v>63</v>
      </c>
      <c r="I23" s="9">
        <v>65</v>
      </c>
      <c r="J23" s="9">
        <v>43</v>
      </c>
      <c r="K23" s="9"/>
      <c r="L23" s="14"/>
      <c r="M23" s="14"/>
      <c r="N23" s="14"/>
      <c r="O23" s="14"/>
      <c r="P23" s="14"/>
      <c r="Q23" s="12">
        <f>SUM(Tabelle1[[#This Row],[XS]:[176]])</f>
        <v>281</v>
      </c>
      <c r="R23" s="17">
        <v>19.95</v>
      </c>
      <c r="S23" s="13">
        <f t="shared" si="0"/>
        <v>5605.95</v>
      </c>
    </row>
    <row r="24" spans="1:19" ht="97.15" customHeight="1">
      <c r="A24" s="14">
        <v>589253</v>
      </c>
      <c r="B24" s="14"/>
      <c r="C24" s="15" t="s">
        <v>40</v>
      </c>
      <c r="D24" s="16" t="s">
        <v>34</v>
      </c>
      <c r="E24" s="14"/>
      <c r="F24" s="14">
        <v>50</v>
      </c>
      <c r="G24" s="14">
        <v>75</v>
      </c>
      <c r="H24" s="14">
        <v>74</v>
      </c>
      <c r="I24" s="14">
        <v>54</v>
      </c>
      <c r="J24" s="14">
        <v>31</v>
      </c>
      <c r="K24" s="9"/>
      <c r="L24" s="9"/>
      <c r="M24" s="9"/>
      <c r="N24" s="9"/>
      <c r="O24" s="9"/>
      <c r="P24" s="9"/>
      <c r="Q24" s="12">
        <f>SUM(Tabelle1[[#This Row],[XS]:[176]])</f>
        <v>284</v>
      </c>
      <c r="R24" s="17">
        <v>19.95</v>
      </c>
      <c r="S24" s="13">
        <f t="shared" si="0"/>
        <v>5665.8</v>
      </c>
    </row>
    <row r="25" spans="1:19" ht="97.15" customHeight="1">
      <c r="A25" s="14">
        <v>589254</v>
      </c>
      <c r="B25" s="14"/>
      <c r="C25" s="15" t="s">
        <v>42</v>
      </c>
      <c r="D25" s="16" t="s">
        <v>1</v>
      </c>
      <c r="E25" s="14"/>
      <c r="F25" s="14">
        <v>40</v>
      </c>
      <c r="G25" s="14">
        <v>60</v>
      </c>
      <c r="H25" s="14">
        <v>60</v>
      </c>
      <c r="I25" s="14">
        <v>60</v>
      </c>
      <c r="J25" s="14">
        <v>40</v>
      </c>
      <c r="K25" s="9"/>
      <c r="L25" s="9"/>
      <c r="M25" s="9"/>
      <c r="N25" s="9"/>
      <c r="O25" s="9"/>
      <c r="P25" s="9"/>
      <c r="Q25" s="12">
        <f>SUM(Tabelle1[[#This Row],[XS]:[176]])</f>
        <v>260</v>
      </c>
      <c r="R25" s="17">
        <v>44.95</v>
      </c>
      <c r="S25" s="13">
        <f t="shared" si="0"/>
        <v>11687</v>
      </c>
    </row>
    <row r="26" spans="1:19" ht="97.15" customHeight="1">
      <c r="A26" s="14">
        <v>589254</v>
      </c>
      <c r="B26" s="14"/>
      <c r="C26" s="15" t="s">
        <v>43</v>
      </c>
      <c r="D26" s="16" t="s">
        <v>34</v>
      </c>
      <c r="E26" s="14"/>
      <c r="F26" s="14">
        <v>40</v>
      </c>
      <c r="G26" s="14">
        <v>60</v>
      </c>
      <c r="H26" s="14">
        <v>60</v>
      </c>
      <c r="I26" s="14">
        <v>60</v>
      </c>
      <c r="J26" s="14">
        <v>39</v>
      </c>
      <c r="K26" s="14"/>
      <c r="L26" s="14"/>
      <c r="M26" s="14"/>
      <c r="N26" s="14"/>
      <c r="O26" s="14"/>
      <c r="P26" s="14"/>
      <c r="Q26" s="12">
        <f>SUM(Tabelle1[[#This Row],[XS]:[176]])</f>
        <v>259</v>
      </c>
      <c r="R26" s="17">
        <v>44.95</v>
      </c>
      <c r="S26" s="13">
        <f t="shared" si="0"/>
        <v>11642.050000000001</v>
      </c>
    </row>
    <row r="27" spans="1:19" ht="97.15" customHeight="1">
      <c r="A27" s="14">
        <v>589255</v>
      </c>
      <c r="B27" s="14"/>
      <c r="C27" s="15" t="s">
        <v>36</v>
      </c>
      <c r="D27" s="16" t="s">
        <v>1</v>
      </c>
      <c r="E27" s="14"/>
      <c r="F27" s="14">
        <v>40</v>
      </c>
      <c r="G27" s="14">
        <v>60</v>
      </c>
      <c r="H27" s="14">
        <v>65</v>
      </c>
      <c r="I27" s="14">
        <v>65</v>
      </c>
      <c r="J27" s="14">
        <v>38</v>
      </c>
      <c r="K27" s="14"/>
      <c r="L27" s="14"/>
      <c r="M27" s="14"/>
      <c r="N27" s="14"/>
      <c r="O27" s="14"/>
      <c r="P27" s="14"/>
      <c r="Q27" s="12">
        <f>SUM(Tabelle1[[#This Row],[XS]:[176]])</f>
        <v>268</v>
      </c>
      <c r="R27" s="17">
        <v>49.95</v>
      </c>
      <c r="S27" s="13">
        <f t="shared" si="0"/>
        <v>13386.6</v>
      </c>
    </row>
    <row r="28" spans="1:19" ht="97.15" customHeight="1">
      <c r="A28" s="14">
        <v>589255</v>
      </c>
      <c r="B28" s="14"/>
      <c r="C28" s="15" t="s">
        <v>37</v>
      </c>
      <c r="D28" s="16" t="s">
        <v>34</v>
      </c>
      <c r="E28" s="14"/>
      <c r="F28" s="14">
        <v>40</v>
      </c>
      <c r="G28" s="14">
        <v>65</v>
      </c>
      <c r="H28" s="14">
        <v>65</v>
      </c>
      <c r="I28" s="14">
        <v>75</v>
      </c>
      <c r="J28" s="14">
        <v>40</v>
      </c>
      <c r="K28" s="14"/>
      <c r="L28" s="14"/>
      <c r="M28" s="14"/>
      <c r="N28" s="14"/>
      <c r="O28" s="14"/>
      <c r="P28" s="14"/>
      <c r="Q28" s="12">
        <f>SUM(Tabelle1[[#This Row],[XS]:[176]])</f>
        <v>285</v>
      </c>
      <c r="R28" s="17">
        <v>49.95</v>
      </c>
      <c r="S28" s="13">
        <f t="shared" si="0"/>
        <v>14235.75</v>
      </c>
    </row>
    <row r="29" spans="1:19" ht="97.15" customHeight="1">
      <c r="A29" s="14">
        <v>589256</v>
      </c>
      <c r="B29" s="14"/>
      <c r="C29" s="15" t="s">
        <v>44</v>
      </c>
      <c r="D29" s="16" t="s">
        <v>1</v>
      </c>
      <c r="E29" s="14"/>
      <c r="F29" s="14">
        <v>65</v>
      </c>
      <c r="G29" s="14">
        <v>72</v>
      </c>
      <c r="H29" s="14">
        <v>60</v>
      </c>
      <c r="I29" s="14">
        <v>65</v>
      </c>
      <c r="J29" s="14">
        <v>49</v>
      </c>
      <c r="K29" s="14"/>
      <c r="L29" s="14"/>
      <c r="M29" s="14"/>
      <c r="N29" s="14"/>
      <c r="O29" s="14"/>
      <c r="P29" s="14"/>
      <c r="Q29" s="12">
        <f>SUM(Tabelle1[[#This Row],[XS]:[176]])</f>
        <v>311</v>
      </c>
      <c r="R29" s="17">
        <v>49.95</v>
      </c>
      <c r="S29" s="13">
        <f t="shared" si="0"/>
        <v>15534.45</v>
      </c>
    </row>
    <row r="30" spans="1:19" ht="97.15" customHeight="1">
      <c r="A30" s="14">
        <v>589256</v>
      </c>
      <c r="B30" s="14"/>
      <c r="C30" s="15" t="s">
        <v>45</v>
      </c>
      <c r="D30" s="16" t="s">
        <v>34</v>
      </c>
      <c r="E30" s="14"/>
      <c r="F30" s="14">
        <v>50</v>
      </c>
      <c r="G30" s="14">
        <v>48</v>
      </c>
      <c r="H30" s="14">
        <v>60</v>
      </c>
      <c r="I30" s="14">
        <v>82</v>
      </c>
      <c r="J30" s="14">
        <v>30</v>
      </c>
      <c r="K30" s="14"/>
      <c r="L30" s="14"/>
      <c r="M30" s="14"/>
      <c r="N30" s="14"/>
      <c r="O30" s="14"/>
      <c r="P30" s="14"/>
      <c r="Q30" s="12">
        <f>SUM(Tabelle1[[#This Row],[XS]:[176]])</f>
        <v>270</v>
      </c>
      <c r="R30" s="17">
        <v>49.95</v>
      </c>
      <c r="S30" s="13">
        <f t="shared" si="0"/>
        <v>13486.5</v>
      </c>
    </row>
    <row r="31" spans="1:19" ht="97.15" customHeight="1">
      <c r="A31" s="14">
        <v>589435</v>
      </c>
      <c r="B31" s="14"/>
      <c r="C31" s="15" t="s">
        <v>41</v>
      </c>
      <c r="D31" s="16" t="s">
        <v>1</v>
      </c>
      <c r="E31" s="14"/>
      <c r="F31" s="14">
        <v>37</v>
      </c>
      <c r="G31" s="14">
        <v>61</v>
      </c>
      <c r="H31" s="14">
        <v>60</v>
      </c>
      <c r="I31" s="14">
        <v>75</v>
      </c>
      <c r="J31" s="14">
        <v>50</v>
      </c>
      <c r="K31" s="14"/>
      <c r="L31" s="14"/>
      <c r="M31" s="14"/>
      <c r="N31" s="14"/>
      <c r="O31" s="14"/>
      <c r="P31" s="14"/>
      <c r="Q31" s="12">
        <f>SUM(Tabelle1[[#This Row],[XS]:[176]])</f>
        <v>283</v>
      </c>
      <c r="R31" s="17">
        <v>24.95</v>
      </c>
      <c r="S31" s="13">
        <f t="shared" si="0"/>
        <v>7060.8499999999995</v>
      </c>
    </row>
    <row r="32" spans="1:19" ht="97.15" customHeight="1">
      <c r="A32" s="14">
        <v>589437</v>
      </c>
      <c r="B32" s="14"/>
      <c r="C32" s="15" t="s">
        <v>38</v>
      </c>
      <c r="D32" s="16" t="s">
        <v>1</v>
      </c>
      <c r="E32" s="14"/>
      <c r="F32" s="14">
        <v>32</v>
      </c>
      <c r="G32" s="14">
        <v>65</v>
      </c>
      <c r="H32" s="14">
        <v>66</v>
      </c>
      <c r="I32" s="14">
        <v>66</v>
      </c>
      <c r="J32" s="14">
        <v>43</v>
      </c>
      <c r="K32" s="14"/>
      <c r="L32" s="14"/>
      <c r="M32" s="14"/>
      <c r="N32" s="14"/>
      <c r="O32" s="14"/>
      <c r="P32" s="14"/>
      <c r="Q32" s="12">
        <f>SUM(Tabelle1[[#This Row],[XS]:[176]])</f>
        <v>272</v>
      </c>
      <c r="R32" s="17">
        <v>54.95</v>
      </c>
      <c r="S32" s="13">
        <f t="shared" si="0"/>
        <v>14946.400000000001</v>
      </c>
    </row>
    <row r="33" spans="1:19" ht="97.15" customHeight="1">
      <c r="A33" s="14">
        <v>599467</v>
      </c>
      <c r="B33" s="14"/>
      <c r="C33" s="15" t="s">
        <v>16</v>
      </c>
      <c r="D33" s="16" t="s">
        <v>4</v>
      </c>
      <c r="E33" s="16"/>
      <c r="F33" s="16"/>
      <c r="G33" s="16"/>
      <c r="H33" s="16"/>
      <c r="I33" s="16"/>
      <c r="J33" s="16"/>
      <c r="K33" s="16"/>
      <c r="L33" s="16">
        <v>10</v>
      </c>
      <c r="M33" s="16">
        <v>18</v>
      </c>
      <c r="N33" s="16">
        <v>20</v>
      </c>
      <c r="O33" s="16">
        <v>20</v>
      </c>
      <c r="P33" s="16">
        <v>9</v>
      </c>
      <c r="Q33" s="12">
        <f>SUM(Tabelle1[[#This Row],[XS]:[176]])</f>
        <v>77</v>
      </c>
      <c r="R33" s="17">
        <v>17.95</v>
      </c>
      <c r="S33" s="13">
        <f t="shared" si="0"/>
        <v>1382.1499999999999</v>
      </c>
    </row>
    <row r="34" spans="1:19" ht="97.15" customHeight="1">
      <c r="A34" s="14">
        <v>599472</v>
      </c>
      <c r="B34" s="14"/>
      <c r="C34" s="15" t="s">
        <v>17</v>
      </c>
      <c r="D34" s="16" t="s">
        <v>1</v>
      </c>
      <c r="E34" s="16"/>
      <c r="F34" s="16"/>
      <c r="G34" s="16"/>
      <c r="H34" s="16"/>
      <c r="I34" s="16"/>
      <c r="J34" s="16"/>
      <c r="K34" s="16"/>
      <c r="L34" s="16">
        <v>10</v>
      </c>
      <c r="M34" s="16">
        <v>26</v>
      </c>
      <c r="N34" s="16">
        <v>25</v>
      </c>
      <c r="O34" s="16">
        <v>26</v>
      </c>
      <c r="P34" s="16">
        <v>12</v>
      </c>
      <c r="Q34" s="12">
        <f>SUM(Tabelle1[[#This Row],[XS]:[176]])</f>
        <v>99</v>
      </c>
      <c r="R34" s="17">
        <v>29.95</v>
      </c>
      <c r="S34" s="13">
        <f t="shared" si="0"/>
        <v>2965.0499999999997</v>
      </c>
    </row>
    <row r="35" spans="1:19" ht="97.15" customHeight="1">
      <c r="A35" s="14">
        <v>847472</v>
      </c>
      <c r="B35" s="14"/>
      <c r="C35" s="15" t="s">
        <v>39</v>
      </c>
      <c r="D35" s="16" t="s">
        <v>1</v>
      </c>
      <c r="E35" s="14">
        <v>20</v>
      </c>
      <c r="F35" s="14">
        <v>40</v>
      </c>
      <c r="G35" s="14">
        <v>40</v>
      </c>
      <c r="H35" s="14">
        <v>40</v>
      </c>
      <c r="I35" s="14">
        <v>20</v>
      </c>
      <c r="J35" s="14"/>
      <c r="K35" s="14"/>
      <c r="L35" s="14"/>
      <c r="M35" s="14"/>
      <c r="N35" s="14"/>
      <c r="O35" s="14"/>
      <c r="P35" s="14"/>
      <c r="Q35" s="12">
        <f>SUM(Tabelle1[[#This Row],[XS]:[176]])</f>
        <v>160</v>
      </c>
      <c r="R35" s="17">
        <v>19.95</v>
      </c>
      <c r="S35" s="13">
        <f t="shared" si="0"/>
        <v>3192</v>
      </c>
    </row>
    <row r="36" spans="1:19" ht="97.15" customHeight="1">
      <c r="A36" s="14">
        <v>847472</v>
      </c>
      <c r="B36" s="14"/>
      <c r="C36" s="15" t="s">
        <v>49</v>
      </c>
      <c r="D36" s="16" t="s">
        <v>5</v>
      </c>
      <c r="E36" s="14">
        <v>20</v>
      </c>
      <c r="F36" s="14">
        <v>40</v>
      </c>
      <c r="G36" s="14">
        <v>40</v>
      </c>
      <c r="H36" s="14">
        <v>40</v>
      </c>
      <c r="I36" s="14">
        <v>20</v>
      </c>
      <c r="J36" s="14"/>
      <c r="K36" s="14"/>
      <c r="L36" s="14"/>
      <c r="M36" s="14"/>
      <c r="N36" s="14"/>
      <c r="O36" s="14"/>
      <c r="P36" s="14"/>
      <c r="Q36" s="12">
        <f>SUM(Tabelle1[[#This Row],[XS]:[176]])</f>
        <v>160</v>
      </c>
      <c r="R36" s="17">
        <v>19.95</v>
      </c>
      <c r="S36" s="13">
        <f t="shared" si="0"/>
        <v>3192</v>
      </c>
    </row>
    <row r="37" spans="1:19" ht="97.15" customHeight="1">
      <c r="A37" s="14">
        <v>847472</v>
      </c>
      <c r="B37" s="14"/>
      <c r="C37" s="15" t="s">
        <v>50</v>
      </c>
      <c r="D37" s="16" t="s">
        <v>35</v>
      </c>
      <c r="E37" s="14">
        <v>23</v>
      </c>
      <c r="F37" s="14">
        <v>40</v>
      </c>
      <c r="G37" s="14">
        <v>40</v>
      </c>
      <c r="H37" s="14">
        <v>40</v>
      </c>
      <c r="I37" s="14">
        <v>17</v>
      </c>
      <c r="J37" s="14"/>
      <c r="K37" s="14"/>
      <c r="L37" s="14"/>
      <c r="M37" s="14"/>
      <c r="N37" s="14"/>
      <c r="O37" s="14"/>
      <c r="P37" s="14"/>
      <c r="Q37" s="12">
        <f>SUM(Tabelle1[[#This Row],[XS]:[176]])</f>
        <v>160</v>
      </c>
      <c r="R37" s="17">
        <v>19.95</v>
      </c>
      <c r="S37" s="13">
        <f t="shared" si="0"/>
        <v>3192</v>
      </c>
    </row>
    <row r="38" spans="1:19" ht="97.15" customHeight="1">
      <c r="A38" s="14">
        <v>847478</v>
      </c>
      <c r="B38" s="14"/>
      <c r="C38" s="15" t="s">
        <v>51</v>
      </c>
      <c r="D38" s="16" t="s">
        <v>1</v>
      </c>
      <c r="E38" s="14">
        <v>20</v>
      </c>
      <c r="F38" s="14">
        <v>40</v>
      </c>
      <c r="G38" s="14">
        <v>40</v>
      </c>
      <c r="H38" s="14">
        <v>40</v>
      </c>
      <c r="I38" s="14">
        <v>20</v>
      </c>
      <c r="J38" s="14"/>
      <c r="K38" s="14"/>
      <c r="L38" s="14"/>
      <c r="M38" s="14"/>
      <c r="N38" s="14"/>
      <c r="O38" s="14"/>
      <c r="P38" s="14"/>
      <c r="Q38" s="12">
        <f>SUM(Tabelle1[[#This Row],[XS]:[176]])</f>
        <v>160</v>
      </c>
      <c r="R38" s="17">
        <v>29.95</v>
      </c>
      <c r="S38" s="13">
        <f t="shared" si="0"/>
        <v>4792</v>
      </c>
    </row>
    <row r="39" spans="1:19" ht="97.15" customHeight="1">
      <c r="A39" s="14">
        <v>847481</v>
      </c>
      <c r="B39" s="14"/>
      <c r="C39" s="15" t="s">
        <v>52</v>
      </c>
      <c r="D39" s="16" t="s">
        <v>1</v>
      </c>
      <c r="E39" s="14">
        <v>20</v>
      </c>
      <c r="F39" s="14">
        <v>40</v>
      </c>
      <c r="G39" s="14">
        <v>40</v>
      </c>
      <c r="H39" s="14">
        <v>40</v>
      </c>
      <c r="I39" s="14">
        <v>19</v>
      </c>
      <c r="J39" s="14"/>
      <c r="K39" s="14"/>
      <c r="L39" s="14"/>
      <c r="M39" s="14"/>
      <c r="N39" s="14"/>
      <c r="O39" s="14"/>
      <c r="P39" s="14"/>
      <c r="Q39" s="12">
        <f>SUM(Tabelle1[[#This Row],[XS]:[176]])</f>
        <v>159</v>
      </c>
      <c r="R39" s="17">
        <v>34.950000000000003</v>
      </c>
      <c r="S39" s="13">
        <f t="shared" si="0"/>
        <v>5557.05</v>
      </c>
    </row>
    <row r="40" spans="1:19" ht="97.15" customHeight="1">
      <c r="A40" s="14">
        <v>847485</v>
      </c>
      <c r="B40" s="14"/>
      <c r="C40" s="15" t="s">
        <v>47</v>
      </c>
      <c r="D40" s="16" t="s">
        <v>1</v>
      </c>
      <c r="E40" s="14">
        <v>20</v>
      </c>
      <c r="F40" s="14">
        <v>33</v>
      </c>
      <c r="G40" s="14">
        <v>32</v>
      </c>
      <c r="H40" s="14">
        <v>37</v>
      </c>
      <c r="I40" s="14">
        <v>9</v>
      </c>
      <c r="J40" s="14"/>
      <c r="K40" s="14"/>
      <c r="L40" s="14"/>
      <c r="M40" s="14"/>
      <c r="N40" s="14"/>
      <c r="O40" s="14"/>
      <c r="P40" s="14"/>
      <c r="Q40" s="12">
        <f>SUM(Tabelle1[[#This Row],[XS]:[176]])</f>
        <v>131</v>
      </c>
      <c r="R40" s="17">
        <v>49.95</v>
      </c>
      <c r="S40" s="13">
        <f t="shared" si="0"/>
        <v>6543.4500000000007</v>
      </c>
    </row>
    <row r="41" spans="1:19" ht="97.15" customHeight="1">
      <c r="A41" s="14">
        <v>847485</v>
      </c>
      <c r="B41" s="14"/>
      <c r="C41" s="15" t="s">
        <v>48</v>
      </c>
      <c r="D41" s="16" t="s">
        <v>35</v>
      </c>
      <c r="E41" s="14">
        <v>19</v>
      </c>
      <c r="F41" s="14">
        <v>29</v>
      </c>
      <c r="G41" s="14">
        <v>37</v>
      </c>
      <c r="H41" s="14">
        <v>36</v>
      </c>
      <c r="I41" s="14">
        <v>14</v>
      </c>
      <c r="J41" s="14"/>
      <c r="K41" s="14"/>
      <c r="L41" s="14"/>
      <c r="M41" s="14"/>
      <c r="N41" s="14"/>
      <c r="O41" s="14"/>
      <c r="P41" s="14"/>
      <c r="Q41" s="12">
        <f>SUM(Tabelle1[[#This Row],[XS]:[176]])</f>
        <v>135</v>
      </c>
      <c r="R41" s="17">
        <v>49.95</v>
      </c>
      <c r="S41" s="13">
        <f t="shared" si="0"/>
        <v>6743.25</v>
      </c>
    </row>
    <row r="42" spans="1:19" ht="97.15" customHeight="1">
      <c r="A42" s="14">
        <v>847489</v>
      </c>
      <c r="B42" s="14"/>
      <c r="C42" s="15" t="s">
        <v>46</v>
      </c>
      <c r="D42" s="16" t="s">
        <v>1</v>
      </c>
      <c r="E42" s="14">
        <v>19</v>
      </c>
      <c r="F42" s="14">
        <v>37</v>
      </c>
      <c r="G42" s="14">
        <v>40</v>
      </c>
      <c r="H42" s="14">
        <v>40</v>
      </c>
      <c r="I42" s="14">
        <v>23</v>
      </c>
      <c r="J42" s="14"/>
      <c r="K42" s="14"/>
      <c r="L42" s="14"/>
      <c r="M42" s="14"/>
      <c r="N42" s="14"/>
      <c r="O42" s="14"/>
      <c r="P42" s="14"/>
      <c r="Q42" s="12">
        <f>SUM(Tabelle1[[#This Row],[XS]:[176]])</f>
        <v>159</v>
      </c>
      <c r="R42" s="17">
        <v>54.95</v>
      </c>
      <c r="S42" s="13">
        <f t="shared" si="0"/>
        <v>8737.0500000000011</v>
      </c>
    </row>
    <row r="43" spans="1:19" ht="99" customHeight="1">
      <c r="A43" s="14">
        <v>847492</v>
      </c>
      <c r="B43" s="14"/>
      <c r="C43" s="15" t="s">
        <v>53</v>
      </c>
      <c r="D43" s="16" t="s">
        <v>1</v>
      </c>
      <c r="E43" s="14">
        <v>20</v>
      </c>
      <c r="F43" s="14">
        <v>40</v>
      </c>
      <c r="G43" s="14">
        <v>40</v>
      </c>
      <c r="H43" s="14">
        <v>39</v>
      </c>
      <c r="I43" s="14">
        <v>19</v>
      </c>
      <c r="J43" s="14"/>
      <c r="K43" s="14"/>
      <c r="L43" s="14"/>
      <c r="M43" s="14"/>
      <c r="N43" s="14"/>
      <c r="O43" s="14"/>
      <c r="P43" s="14"/>
      <c r="Q43" s="12">
        <f>SUM(Tabelle1[[#This Row],[XS]:[176]])</f>
        <v>158</v>
      </c>
      <c r="R43" s="17">
        <v>44.95</v>
      </c>
      <c r="S43" s="13">
        <f t="shared" si="0"/>
        <v>7102.1</v>
      </c>
    </row>
    <row r="44" spans="1:19" ht="99" customHeight="1">
      <c r="A44" s="14">
        <v>585818</v>
      </c>
      <c r="C44" s="15"/>
      <c r="D44" s="16">
        <v>1</v>
      </c>
      <c r="E44" s="14"/>
      <c r="F44" s="14">
        <v>19</v>
      </c>
      <c r="G44" s="14">
        <v>14</v>
      </c>
      <c r="H44" s="14">
        <v>20</v>
      </c>
      <c r="I44" s="14">
        <v>20</v>
      </c>
      <c r="J44" s="14">
        <v>10</v>
      </c>
      <c r="K44" s="14"/>
      <c r="L44" s="14"/>
      <c r="M44" s="14"/>
      <c r="N44" s="14"/>
      <c r="O44" s="14"/>
      <c r="P44" s="14"/>
      <c r="Q44" s="22">
        <f>SUM(Tabelle1[[#This Row],[XS]:[176]])</f>
        <v>83</v>
      </c>
      <c r="R44" s="17">
        <v>19.989999999999998</v>
      </c>
      <c r="S44" s="13">
        <f t="shared" si="0"/>
        <v>1659.1699999999998</v>
      </c>
    </row>
    <row r="45" spans="1:19" ht="99" customHeight="1">
      <c r="A45" s="14">
        <v>585824</v>
      </c>
      <c r="C45" s="15"/>
      <c r="D45" s="16">
        <v>6</v>
      </c>
      <c r="E45" s="14"/>
      <c r="F45" s="14">
        <v>10</v>
      </c>
      <c r="G45" s="14">
        <v>20</v>
      </c>
      <c r="H45" s="14">
        <v>20</v>
      </c>
      <c r="I45" s="14">
        <v>20</v>
      </c>
      <c r="J45" s="14">
        <v>10</v>
      </c>
      <c r="K45" s="14"/>
      <c r="L45" s="14"/>
      <c r="M45" s="14"/>
      <c r="N45" s="14"/>
      <c r="O45" s="14"/>
      <c r="P45" s="14"/>
      <c r="Q45" s="22">
        <f>SUM(Tabelle1[[#This Row],[XS]:[176]])</f>
        <v>80</v>
      </c>
      <c r="R45" s="17">
        <v>39.950000000000003</v>
      </c>
      <c r="S45" s="13">
        <f t="shared" si="0"/>
        <v>3196</v>
      </c>
    </row>
    <row r="46" spans="1:19" ht="99" customHeight="1">
      <c r="A46" s="14">
        <v>585955</v>
      </c>
      <c r="C46" s="15"/>
      <c r="D46" s="16">
        <v>26</v>
      </c>
      <c r="E46" s="14">
        <v>7</v>
      </c>
      <c r="F46" s="14">
        <v>14</v>
      </c>
      <c r="G46" s="14">
        <v>14</v>
      </c>
      <c r="H46" s="14">
        <v>13</v>
      </c>
      <c r="I46" s="14">
        <v>7</v>
      </c>
      <c r="J46" s="14"/>
      <c r="K46" s="14"/>
      <c r="L46" s="14"/>
      <c r="M46" s="14"/>
      <c r="N46" s="14"/>
      <c r="O46" s="14"/>
      <c r="P46" s="14"/>
      <c r="Q46" s="22">
        <f>SUM(Tabelle1[[#This Row],[XS]:[176]])</f>
        <v>55</v>
      </c>
      <c r="R46" s="17">
        <v>29.99</v>
      </c>
      <c r="S46" s="13">
        <f t="shared" si="0"/>
        <v>1649.4499999999998</v>
      </c>
    </row>
    <row r="47" spans="1:19" s="24" customFormat="1" ht="32.65" customHeight="1">
      <c r="C47" s="23"/>
      <c r="D47" s="29"/>
      <c r="E47" s="29"/>
      <c r="F47" s="29"/>
      <c r="G47" s="29"/>
      <c r="H47" s="29"/>
      <c r="I47" s="29"/>
      <c r="J47" s="29"/>
      <c r="K47" s="25"/>
      <c r="Q47" s="26">
        <f>SUBTOTAL(109,Tabelle1[Quantity])</f>
        <v>6009</v>
      </c>
      <c r="R47" s="27"/>
      <c r="S47" s="27">
        <f>SUBTOTAL(109,Tabelle1[RRP Total])</f>
        <v>216629.07</v>
      </c>
    </row>
    <row r="49" spans="17:17">
      <c r="Q49" s="28"/>
    </row>
    <row r="50" spans="17:17">
      <c r="Q50" s="28"/>
    </row>
    <row r="51" spans="17:17">
      <c r="Q51" s="28"/>
    </row>
    <row r="52" spans="17:17">
      <c r="Q52" s="28"/>
    </row>
    <row r="53" spans="17:17">
      <c r="Q53" s="28"/>
    </row>
    <row r="54" spans="17:17">
      <c r="Q54" s="28"/>
    </row>
    <row r="55" spans="17:17">
      <c r="Q55" s="28"/>
    </row>
    <row r="56" spans="17:17">
      <c r="Q56" s="28"/>
    </row>
    <row r="57" spans="17:17">
      <c r="Q57" s="28"/>
    </row>
  </sheetData>
  <mergeCells count="1">
    <mergeCell ref="D47:J47"/>
  </mergeCells>
  <pageMargins left="0.31496062992125984" right="0.31496062992125984" top="0.78740157480314965" bottom="0.78740157480314965" header="0.31496062992125984" footer="0.31496062992125984"/>
  <pageSetup paperSize="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Puma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cp:lastPrinted>2022-10-11T19:56:34Z</cp:lastPrinted>
  <dcterms:created xsi:type="dcterms:W3CDTF">2022-10-11T10:14:27Z</dcterms:created>
  <dcterms:modified xsi:type="dcterms:W3CDTF">2023-05-22T09:03:00Z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d06422-c515-4a4e-a1f2-e6a0c0200eae_Enabled">
    <vt:lpwstr>true</vt:lpwstr>
  </property>
  <property fmtid="{D5CDD505-2E9C-101B-9397-08002B2CF9AE}" pid="3" name="MSIP_Label_ced06422-c515-4a4e-a1f2-e6a0c0200eae_SetDate">
    <vt:lpwstr>2022-10-11T10:14:27Z</vt:lpwstr>
  </property>
  <property fmtid="{D5CDD505-2E9C-101B-9397-08002B2CF9AE}" pid="4" name="MSIP_Label_ced06422-c515-4a4e-a1f2-e6a0c0200eae_Method">
    <vt:lpwstr>Standard</vt:lpwstr>
  </property>
  <property fmtid="{D5CDD505-2E9C-101B-9397-08002B2CF9AE}" pid="5" name="MSIP_Label_ced06422-c515-4a4e-a1f2-e6a0c0200eae_Name">
    <vt:lpwstr>Unclassifed</vt:lpwstr>
  </property>
  <property fmtid="{D5CDD505-2E9C-101B-9397-08002B2CF9AE}" pid="6" name="MSIP_Label_ced06422-c515-4a4e-a1f2-e6a0c0200eae_SiteId">
    <vt:lpwstr>e339bd4b-2e3b-4035-a452-2112d502f2ff</vt:lpwstr>
  </property>
  <property fmtid="{D5CDD505-2E9C-101B-9397-08002B2CF9AE}" pid="7" name="MSIP_Label_ced06422-c515-4a4e-a1f2-e6a0c0200eae_ActionId">
    <vt:lpwstr>316522e8-226f-4169-b67b-a58182a1b736</vt:lpwstr>
  </property>
  <property fmtid="{D5CDD505-2E9C-101B-9397-08002B2CF9AE}" pid="8" name="MSIP_Label_ced06422-c515-4a4e-a1f2-e6a0c0200eae_ContentBits">
    <vt:lpwstr>0</vt:lpwstr>
  </property>
</Properties>
</file>